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LTG\Schöttler\Bewertungsbogen Selbständige\"/>
    </mc:Choice>
  </mc:AlternateContent>
  <workbookProtection workbookAlgorithmName="SHA-512" workbookHashValue="JbGYduzwhhrTnoTi2d2K3UPVsFcNzqYr/xxGhDxUeFj4k1lIH3o6JCDWQRxU0YZajSjrj8mNVvc8EgUIiZF5Ag==" workbookSaltValue="N1IvEQfxnfc2cDboaHbX/A==" workbookSpinCount="100000" lockStructure="1"/>
  <bookViews>
    <workbookView xWindow="0" yWindow="0" windowWidth="25200" windowHeight="11850"/>
  </bookViews>
  <sheets>
    <sheet name="Fragebogen" sheetId="1" r:id="rId1"/>
    <sheet name="Bewertungsbogen" sheetId="3" state="hidden" r:id="rId2"/>
    <sheet name="Erläuterungen" sheetId="2" r:id="rId3"/>
  </sheets>
  <definedNames>
    <definedName name="_xlnm.Print_Area" localSheetId="1">Bewertungsbogen!$A$1:$F$75</definedName>
    <definedName name="_xlnm.Print_Area" localSheetId="2">Erläuterungen!$A$1:$E$40</definedName>
    <definedName name="_xlnm.Print_Area" localSheetId="0">Fragebogen!$A$1:$F$64</definedName>
    <definedName name="_xlnm.Print_Titles" localSheetId="1">Bewertungsbogen!$17:$18</definedName>
    <definedName name="_xlnm.Print_Titles" localSheetId="0">Fragebogen!$15:$16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1" i="3" l="1"/>
  <c r="D63" i="3" l="1"/>
  <c r="D62" i="3" l="1"/>
  <c r="F52" i="3" l="1"/>
  <c r="F53" i="3"/>
  <c r="F54" i="3"/>
  <c r="F55" i="3"/>
  <c r="F56" i="3"/>
  <c r="F57" i="3"/>
  <c r="F58" i="3"/>
  <c r="F59" i="3"/>
  <c r="F51" i="3"/>
  <c r="F34" i="3"/>
  <c r="F35" i="3"/>
  <c r="F36" i="3"/>
  <c r="F37" i="3"/>
  <c r="F38" i="3"/>
  <c r="F39" i="3"/>
  <c r="F40" i="3"/>
  <c r="F41" i="3"/>
  <c r="F42" i="3"/>
  <c r="F43" i="3"/>
  <c r="F44" i="3"/>
  <c r="F45" i="3"/>
  <c r="F46" i="3"/>
  <c r="F47" i="3"/>
  <c r="F48" i="3"/>
  <c r="F49" i="3"/>
  <c r="F33" i="3"/>
  <c r="F25" i="3"/>
  <c r="F26" i="3"/>
  <c r="F27" i="3"/>
  <c r="F28" i="3"/>
  <c r="F29" i="3"/>
  <c r="F30" i="3"/>
  <c r="F31" i="3"/>
  <c r="F24" i="3"/>
  <c r="F21" i="3"/>
  <c r="F22" i="3"/>
  <c r="F20" i="3"/>
  <c r="E59" i="3"/>
  <c r="E58" i="3"/>
  <c r="E57" i="3"/>
  <c r="E56" i="3"/>
  <c r="E55" i="3"/>
  <c r="E54" i="3"/>
  <c r="E53" i="3"/>
  <c r="E52" i="3"/>
  <c r="E51" i="3"/>
  <c r="E44" i="3"/>
  <c r="E49" i="3"/>
  <c r="E48" i="3"/>
  <c r="E47" i="3"/>
  <c r="E46" i="3"/>
  <c r="E45" i="3"/>
  <c r="E43" i="3"/>
  <c r="E42" i="3"/>
  <c r="E41" i="3"/>
  <c r="E40" i="3"/>
  <c r="E39" i="3"/>
  <c r="E38" i="3"/>
  <c r="E37" i="3"/>
  <c r="E36" i="3"/>
  <c r="E35" i="3"/>
  <c r="E34" i="3"/>
  <c r="E33" i="3"/>
  <c r="E31" i="3"/>
  <c r="E30" i="3"/>
  <c r="E29" i="3"/>
  <c r="E28" i="3"/>
  <c r="E27" i="3"/>
  <c r="E26" i="3"/>
  <c r="E25" i="3"/>
  <c r="E24" i="3"/>
  <c r="E22" i="3"/>
  <c r="E21" i="3"/>
  <c r="E20" i="3"/>
  <c r="F56" i="1" l="1"/>
  <c r="F57" i="1" l="1"/>
  <c r="F55" i="1"/>
  <c r="F54" i="1"/>
  <c r="F53" i="1"/>
  <c r="F52" i="1"/>
  <c r="F51" i="1"/>
  <c r="F50" i="1"/>
  <c r="F49" i="1"/>
  <c r="F47" i="1"/>
  <c r="F46" i="1"/>
  <c r="F45" i="1"/>
  <c r="F44" i="1"/>
  <c r="F43" i="1"/>
  <c r="F42" i="1"/>
  <c r="F41" i="1"/>
  <c r="F40" i="1"/>
  <c r="F39" i="1"/>
  <c r="F38" i="1"/>
  <c r="F37" i="1"/>
  <c r="F36" i="1"/>
  <c r="F35" i="1"/>
  <c r="F34" i="1"/>
  <c r="F33" i="1"/>
  <c r="F32" i="1"/>
  <c r="F31" i="1"/>
  <c r="F29" i="1"/>
  <c r="F28" i="1"/>
  <c r="F27" i="1"/>
  <c r="F26" i="1"/>
  <c r="F25" i="1"/>
  <c r="F23" i="1"/>
  <c r="F24" i="1"/>
  <c r="F22" i="1"/>
  <c r="F20" i="1"/>
  <c r="F19" i="1"/>
  <c r="F18" i="1"/>
  <c r="B12" i="3" l="1"/>
  <c r="B15" i="1" l="1"/>
  <c r="B17" i="3" s="1"/>
  <c r="E10" i="3"/>
  <c r="E9" i="3"/>
  <c r="B11" i="3"/>
  <c r="B10" i="3"/>
  <c r="B9" i="3"/>
  <c r="B8" i="3"/>
  <c r="B7" i="3"/>
  <c r="B6" i="3"/>
  <c r="B5" i="3"/>
  <c r="B4" i="3"/>
  <c r="B3" i="3"/>
  <c r="E60" i="3" l="1"/>
</calcChain>
</file>

<file path=xl/sharedStrings.xml><?xml version="1.0" encoding="utf-8"?>
<sst xmlns="http://schemas.openxmlformats.org/spreadsheetml/2006/main" count="327" uniqueCount="195">
  <si>
    <t xml:space="preserve">Auftraggeber: Organisatorische Einheit (z.B. katholische Kirchengemeinde, Bildungswerk, Institut für pastorale Bildung (IPB): </t>
  </si>
  <si>
    <r>
      <t>Sachverhaltsprüfung aus der Arbeitspraxis heraus
(Die Beantwortung der folgenden Fragen ist anhand der tatsächlichen Verhältnisse vorzunehmen.)</t>
    </r>
    <r>
      <rPr>
        <b/>
        <vertAlign val="superscript"/>
        <sz val="11"/>
        <rFont val="Arial"/>
        <family val="2"/>
      </rPr>
      <t>1,2,3</t>
    </r>
  </si>
  <si>
    <t>Anmerkungen</t>
  </si>
  <si>
    <t>Vertraglicher Rahmen</t>
  </si>
  <si>
    <t>War der Vertragspartner zu einem früheren Zeitpunkt schon für den Auftraggeber als Arbeitnehmer tätig?</t>
  </si>
  <si>
    <t xml:space="preserve">Soll der Auftragsgegenstand vor dem Vertragsschluss oder im Vertrag genau festgelegt werden, so dass es später keiner weiteren Vereinbarungen mehr bedarf?
</t>
  </si>
  <si>
    <t>Wird der Vertragspartner eingesetzt, um die vertragliche Verpflichtung innerhalb des Erzbistums Freiburg gegenüber Dritten zu erfüllen (Erfüllungsgehilfe)?</t>
  </si>
  <si>
    <t xml:space="preserve">Wird der Vertragspartner verpflichtet, ihm angebotene Aufträge anzunehmen?                                             </t>
  </si>
  <si>
    <t>11a</t>
  </si>
  <si>
    <r>
      <t>Wird der Vertragspartner eine von seinem Auftraggeber gestellte Email-Adresse erhalten, die sich nicht von den Email - Adressen der Arbeitnehmer erkennbar unterscheidet?</t>
    </r>
    <r>
      <rPr>
        <i/>
        <sz val="11"/>
        <rFont val="Arial"/>
        <family val="2"/>
      </rPr>
      <t xml:space="preserve">                                                                                 </t>
    </r>
  </si>
  <si>
    <t>11b</t>
  </si>
  <si>
    <t xml:space="preserve">Wird der Vertragspartner eine von dem Auftraggeber gestellte Telefonnummer erhalten?                                             </t>
  </si>
  <si>
    <t>Werden durch den Vertragspartner Materialien, Hard- oder Software oder sonstige (Betriebs-)Mittel des Auftraggebers genutzt?</t>
  </si>
  <si>
    <r>
      <t xml:space="preserve">Ist es geplant, die Zusammenarbeit mit dem Vertragspartner derart auszugestalten, dass für einen objektiven Dritten die Tätigkeit des Vertragspartners als "Externer" ersichtlich ist ?            </t>
    </r>
    <r>
      <rPr>
        <i/>
        <sz val="11"/>
        <rFont val="Arial"/>
        <family val="2"/>
      </rPr>
      <t xml:space="preserve">            </t>
    </r>
  </si>
  <si>
    <t>14a</t>
  </si>
  <si>
    <t>14b</t>
  </si>
  <si>
    <r>
      <t xml:space="preserve">                                                              7 bis 12 Monate im Jahr                                                        </t>
    </r>
    <r>
      <rPr>
        <b/>
        <sz val="11"/>
        <color theme="1"/>
        <rFont val="Arial"/>
        <family val="2"/>
      </rPr>
      <t>ODER</t>
    </r>
    <r>
      <rPr>
        <sz val="11"/>
        <color theme="1"/>
        <rFont val="Arial"/>
        <family val="2"/>
      </rPr>
      <t xml:space="preserve">                                                                                                                                                       </t>
    </r>
    <r>
      <rPr>
        <i/>
        <sz val="10"/>
        <color theme="1"/>
        <rFont val="Arial"/>
        <family val="2"/>
      </rPr>
      <t/>
    </r>
  </si>
  <si>
    <t>14c</t>
  </si>
  <si>
    <t xml:space="preserve">                                                              13 Monate und länger 
                                                              für den Auftraggeber arbeiten? 
</t>
  </si>
  <si>
    <r>
      <t>Verrichtet der Vertragspartner seine vertraglichen Aufgaben überwiegend in der Sphäre innerhalb des Erzbistums Freiburg (z.B. im Großraumbüro ausschließlich mit anderen freien Mitarbeitern / gemeinsame Unterbringung mit Arbeitnehmern)?</t>
    </r>
    <r>
      <rPr>
        <i/>
        <sz val="11"/>
        <color theme="1"/>
        <rFont val="Arial"/>
        <family val="2"/>
      </rPr>
      <t xml:space="preserve">                                                                                                                            </t>
    </r>
  </si>
  <si>
    <t xml:space="preserve">Ist zur Auftragserledigung eine regelmäßige, ggf. tägliche, Teilnahme an den Dienstbesprechungen (internen Team-Meetings) oder sonstige regelmäßigen Absprachen mit den Arbeitnehmern notwendig?                                                                                                                                            </t>
  </si>
  <si>
    <t>Besteht die Verpflichtung für den Vertragspartner, dem Auftraggeber regelmäßig (in kurzen Abständen) detaillierte Berichte zukommen zu lassen?</t>
  </si>
  <si>
    <t xml:space="preserve">Wird der Arbeitsplatz des Vertragspartners räumlich von den Arbeitsplätzen der bei dem Auftraggeber angestellten Mitarbeiter getrennt sein?                                                                                                                    </t>
  </si>
  <si>
    <t xml:space="preserve">Können die vorgesehenen Aufgaben des Vertragspartners auch durch andere Arbeitnehmer innerhalb des Erzbistums Freiburg ausgeführt werden?                                                                                                       </t>
  </si>
  <si>
    <t xml:space="preserve">Ist es vorgesehen, dass der Vertragspartner von sonstigen Sozialleistungen seitens des Erzbistums Freiburg (z.B. verbilligtes Essen in der Kantine, Parkplätze) profitiert?                                                                                                                              </t>
  </si>
  <si>
    <t xml:space="preserve">Wird es dem Vertragspartner gestattet, an betrieblichen Veranstaltungen teilzunehmen (z.B. Sommerfest, Weihnachtsfeier)?                                                                                                                               </t>
  </si>
  <si>
    <t xml:space="preserve">Soll der Vertragspartner an Fortbildungsveranstaltungen teilnehmen, die vom Auftraggeber u.a. für eigene Mitarbeiter veranstaltet und finanziert werden?                                                                                                                            </t>
  </si>
  <si>
    <t xml:space="preserve">Unternehmerrisiko und eigener Kapitaleinsatz </t>
  </si>
  <si>
    <r>
      <t>Ist es dem Vertragspartner rechtlich (z.B. aufgrund eines Vertrages) möglich, im Kalenderjahr auch noch für andere Auftraggeber tätig zu werden?</t>
    </r>
    <r>
      <rPr>
        <i/>
        <sz val="11"/>
        <color theme="1"/>
        <rFont val="Arial"/>
        <family val="2"/>
      </rPr>
      <t xml:space="preserve">                                                                                                     </t>
    </r>
  </si>
  <si>
    <t xml:space="preserve">Wird der Vertragspartner Mängel (ggf. Schäden) auf seine Kosten beseitigen?                                                            </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</si>
  <si>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</si>
  <si>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Verfügt der Vertragspartner über einen eigenen Marktauftritt (z.B. Homepage, Visitenkarten, Briefbögen)?                  </t>
  </si>
  <si>
    <t xml:space="preserve">Ist der Vertragspartner vertraglich verpflichtet, die Arbeiten höchstpersönlich zu erfüllen?                                                </t>
  </si>
  <si>
    <t xml:space="preserve">Beschäftigt der Vertragspartner selbst sozialversicherungspflichtige Arbeitnehmer, welche für sein eigenes Unternehmen tätig sind?                                                                                                                    </t>
  </si>
  <si>
    <r>
      <t xml:space="preserve">Sind weitere Einsätze des Vertragspartners fest eingeplant? </t>
    </r>
    <r>
      <rPr>
        <i/>
        <sz val="11"/>
        <color indexed="8"/>
        <rFont val="Arial"/>
        <family val="2"/>
      </rPr>
      <t xml:space="preserve">                                                           </t>
    </r>
  </si>
  <si>
    <t>Kommentierung</t>
  </si>
  <si>
    <t>Beispiele</t>
  </si>
  <si>
    <r>
      <rPr>
        <b/>
        <sz val="11"/>
        <rFont val="Arial"/>
        <family val="2"/>
      </rPr>
      <t>Unschädlich</t>
    </r>
    <r>
      <rPr>
        <b/>
        <sz val="11"/>
        <color rgb="FFFF0000"/>
        <rFont val="Arial"/>
        <family val="2"/>
      </rPr>
      <t xml:space="preserve"> - Nein:</t>
    </r>
    <r>
      <rPr>
        <sz val="11"/>
        <color rgb="FFFF0000"/>
        <rFont val="Arial"/>
        <family val="2"/>
      </rPr>
      <t xml:space="preserve"> </t>
    </r>
    <r>
      <rPr>
        <sz val="11"/>
        <color theme="1"/>
        <rFont val="Arial"/>
        <family val="2"/>
      </rPr>
      <t xml:space="preserve">Genaue Erklärungen zu dem gewünschten Ergebnis des Projekts, Kontrolle der bereits erledigten Arbeiten, Abstimmungen zu Zwischenergebnissen. 
</t>
    </r>
    <r>
      <rPr>
        <b/>
        <sz val="11"/>
        <color indexed="8"/>
        <rFont val="Arial"/>
        <family val="2"/>
      </rPr>
      <t xml:space="preserve">Schädlich - </t>
    </r>
    <r>
      <rPr>
        <b/>
        <sz val="11"/>
        <color rgb="FFFF0000"/>
        <rFont val="Arial"/>
        <family val="2"/>
      </rPr>
      <t>Ja:</t>
    </r>
    <r>
      <rPr>
        <sz val="11"/>
        <color theme="1"/>
        <rFont val="Arial"/>
        <family val="2"/>
      </rPr>
      <t xml:space="preserve"> Vorgabe, welche Tätigkeiten in welcher Reihenfolge ausgeübt werden müssen, wie genau die Tätigkeit zu erfolgen hat. 
</t>
    </r>
  </si>
  <si>
    <t xml:space="preserve">Hierzu zählt nicht die Verpflichtungserklärung gemäß § 4 Satz 2 der Ordnung über den kirchlichen Datenschutz (KDO) und zur Wahrung von Geschäftsgeheimnissen.
</t>
  </si>
  <si>
    <t>Die Bindung an betriebliche Dienstzeiten ist ein weiteres Indiz für die - hier zeitliche - Weisungsgebundenheit des Selbständigen. Wenn und soweit dieser jedoch auf den Zugang zu Betriebsmitteln / Betriebsräumen des Auftraggebers angewiesen ist, spielt dieses Indiz - da dann systemimmanent - eine eher untergeordnete Rolle.</t>
  </si>
  <si>
    <t xml:space="preserve">Ist es vorgesehen, dass der Vertragspartner seinen Tagesablauf selbst bestimmt?                                        </t>
  </si>
  <si>
    <r>
      <rPr>
        <b/>
        <sz val="11"/>
        <color indexed="8"/>
        <rFont val="Arial"/>
        <family val="2"/>
      </rPr>
      <t xml:space="preserve">Unschädlich - </t>
    </r>
    <r>
      <rPr>
        <b/>
        <sz val="11"/>
        <color rgb="FFFF0000"/>
        <rFont val="Arial"/>
        <family val="2"/>
      </rPr>
      <t>Ja:</t>
    </r>
    <r>
      <rPr>
        <sz val="11"/>
        <color rgb="FFFF0000"/>
        <rFont val="Arial"/>
        <family val="2"/>
      </rPr>
      <t xml:space="preserve"> </t>
    </r>
    <r>
      <rPr>
        <sz val="11"/>
        <color theme="1"/>
        <rFont val="Arial"/>
        <family val="2"/>
      </rPr>
      <t xml:space="preserve">Koordinierte Zusammenarbeit: ein Selbständiger entscheidet selbst über Organisation der Auftragserfüllung in Abstimmung mit dem Auftraggeber. Abstimmungen erfolgen nur, wenn sie in der Natur der Sache liegen und Bedingung sind, um das Ziel zu erreichen.
</t>
    </r>
    <r>
      <rPr>
        <b/>
        <sz val="11"/>
        <color indexed="8"/>
        <rFont val="Arial"/>
        <family val="2"/>
      </rPr>
      <t xml:space="preserve">Schädlich - </t>
    </r>
    <r>
      <rPr>
        <b/>
        <sz val="11"/>
        <color rgb="FFFF0000"/>
        <rFont val="Arial"/>
        <family val="2"/>
      </rPr>
      <t>Nein</t>
    </r>
    <r>
      <rPr>
        <sz val="11"/>
        <color rgb="FFFF0000"/>
        <rFont val="Arial"/>
        <family val="2"/>
      </rPr>
      <t>:</t>
    </r>
    <r>
      <rPr>
        <sz val="11"/>
        <color theme="1"/>
        <rFont val="Arial"/>
        <family val="2"/>
      </rPr>
      <t xml:space="preserve"> Pflicht zum regelmäßigen Erscheinen, Festlegung von Pausenzeiten, Pflicht zur Abstimmung der Arbeitsabläufe</t>
    </r>
  </si>
  <si>
    <t>LSG Nordrhein-Westfalen Urt. v. 28.9.2016 – L 8 R 762/14, 
BeckRS 2016, 121123, beck-online</t>
  </si>
  <si>
    <t>Die Möglichkeit, Aufträge anzunehmen oder abzulehnen, kann ebenfalls als Indiz für das Vorliegen einer selbstständigen Tätigkeit angesehen werden, weil damit der Selbständige über den Umfang seiner Tätigkeit selbst bestimmt. Diesem Indiz ist aber kein großes Gewicht beizumessen, denn im Rahmen einer abhängiger Beschäftigung ist eine Vertragsgestaltung nicht unüblich, die es weitgehend dem Beschäftigten überlässt, wie er im Anforderungsfall tätig werden will oder ob er eine Anfrage ablehnt (LSG Baden-Württemberg Urt. v. 26.1.2016 – L 11 R 3553/13, BeckRS 2016, 66607).)</t>
  </si>
  <si>
    <t>Die Zuteilung einer Mailadresse bzw. Telefonnummer wie auch die Teilnahme des Selbständigen an einem internen Rufnummernkreis sind nach der Rechtsprechung Indizien für die Eingliederung des Selbständigen in den Betrieb (LSG Baden-Württemberg, Urt. v. 26.7.2016 − L 11 R 3845/15; Gegenmeinung: LAG Berlin-Brandenburg Urt. v. 9.9.2016 – 3 Sa 67/16, BeckRS 2016, 120531).</t>
  </si>
  <si>
    <r>
      <rPr>
        <b/>
        <sz val="11"/>
        <color indexed="8"/>
        <rFont val="Arial"/>
        <family val="2"/>
      </rPr>
      <t xml:space="preserve">Unschädlich - </t>
    </r>
    <r>
      <rPr>
        <b/>
        <sz val="11"/>
        <color rgb="FFFF0000"/>
        <rFont val="Arial"/>
        <family val="2"/>
      </rPr>
      <t xml:space="preserve">Nein: </t>
    </r>
    <r>
      <rPr>
        <sz val="11"/>
        <color theme="1"/>
        <rFont val="Arial"/>
        <family val="2"/>
      </rPr>
      <t>E</t>
    </r>
    <r>
      <rPr>
        <b/>
        <sz val="11"/>
        <color indexed="8"/>
        <rFont val="Arial"/>
        <family val="2"/>
      </rPr>
      <t>-</t>
    </r>
    <r>
      <rPr>
        <sz val="11"/>
        <color theme="1"/>
        <rFont val="Arial"/>
        <family val="2"/>
      </rPr>
      <t xml:space="preserve">Mail-Adresse hat den Zusatz "Externer" o.ä. Im Idealfall wird die eigene Adresse des Selbständigen genutzt.
</t>
    </r>
    <r>
      <rPr>
        <b/>
        <sz val="11"/>
        <color indexed="8"/>
        <rFont val="Arial"/>
        <family val="2"/>
      </rPr>
      <t xml:space="preserve">
Schädlich - </t>
    </r>
    <r>
      <rPr>
        <b/>
        <sz val="11"/>
        <color rgb="FFFF0000"/>
        <rFont val="Arial"/>
        <family val="2"/>
      </rPr>
      <t>Ja</t>
    </r>
    <r>
      <rPr>
        <b/>
        <sz val="11"/>
        <color indexed="8"/>
        <rFont val="Arial"/>
        <family val="2"/>
      </rPr>
      <t>:</t>
    </r>
    <r>
      <rPr>
        <sz val="11"/>
        <color theme="1"/>
        <rFont val="Arial"/>
        <family val="2"/>
      </rPr>
      <t xml:space="preserve"> Alle E-Mail-Adressen sind einheitlich. Es lässt sich nicht erkennen, dass es sich nicht um einen Mitarbeiter innerhalb des Erzbistums Freiburg handelt. </t>
    </r>
  </si>
  <si>
    <t xml:space="preserve">Das äußere Erscheinungsbild, d.h. der Eindruck, den der Selbständige gegenüber Dritten vermittelt, wird seitens der Gerichte immer wieder als ein Indiz herangezogen (LSG Baden-Württemberg, Urt. v. 26.7.2016 − L 11 R 3845/15; SG Detmold Urt. v. 6.10.2016 – S 19 R 164/09). Sofern keine besondere Berufsbekleidung vorgesehen ist, werden solche Merkmale wie Externenausweis, Beisichtragen von Gegenständen mit dem Logo vom Auftragger bei der Beurteilung herangezogen. 
</t>
  </si>
  <si>
    <r>
      <rPr>
        <b/>
        <sz val="11"/>
        <color indexed="8"/>
        <rFont val="Arial"/>
        <family val="2"/>
      </rPr>
      <t xml:space="preserve">Unschädlich - </t>
    </r>
    <r>
      <rPr>
        <b/>
        <sz val="11"/>
        <color rgb="FFFF0000"/>
        <rFont val="Arial"/>
        <family val="2"/>
      </rPr>
      <t>Ja:</t>
    </r>
    <r>
      <rPr>
        <sz val="11"/>
        <color theme="1"/>
        <rFont val="Arial"/>
        <family val="2"/>
      </rPr>
      <t xml:space="preserve"> Pflicht zum Tragen eines Ausweises, woraus deutlich zu erkennen ist, dass es sich bei der Person um keinen Mitarbeiter innerhalb des Erzbistums Freiburg handelt. 
</t>
    </r>
    <r>
      <rPr>
        <b/>
        <sz val="11"/>
        <color indexed="8"/>
        <rFont val="Arial"/>
        <family val="2"/>
      </rPr>
      <t xml:space="preserve">Schädlich - </t>
    </r>
    <r>
      <rPr>
        <b/>
        <sz val="11"/>
        <color rgb="FFFF0000"/>
        <rFont val="Arial"/>
        <family val="2"/>
      </rPr>
      <t>Nein:</t>
    </r>
    <r>
      <rPr>
        <sz val="11"/>
        <color theme="1"/>
        <rFont val="Arial"/>
        <family val="2"/>
      </rPr>
      <t xml:space="preserve"> Es ist kein besonderer Ausweis vorhanden, der den Selbständigen als Externen "kennzeichnet". Der Selbständige arbeitet immer eng mit den Arbeitnehmern zusammen.</t>
    </r>
  </si>
  <si>
    <t>Eine Verpflichtung zur Nutzung der Räumlichkeiten des Auftraggebers ist aus Sicht der Gerichte ein Indiz für die (örtliche) Eingliederung des Selbständigen in den Betrieb, welche eine gewisse Abhängigkeit begründet (LSG Baden-Württemberg Urt. v. 18.5.2015 – L 11 R 4586/12, BeckRS 2015, 71952; LSG Baden-Württemberg Urt. v. 29.9.2015 – L 11 R 2901/14).</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</si>
  <si>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bearbeitet seine Rechnungen und erledigt seine eigene Buchhaltung im eigenen Büro.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nutzt die Räumlichkeiten innerhalb des Erzbistums Freiburg, um seine Rechnungen an den Auftragsgeber vorzubereiten.  </t>
    </r>
  </si>
  <si>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Es besteht ein Dienst- bzw. Projektplan, an dem sich der Selbständige bei der eigenen Organisation orientieren soll, ohne dass er ein Teil dieses Planes ist. Auch ein Projektplan, der zu Organisationszwecken in Absprache mit dem Selbständigen erstellt wurde, ist als unkritisch zu beurteilen.
</t>
    </r>
    <r>
      <rPr>
        <b/>
        <sz val="11"/>
        <color indexed="8"/>
        <rFont val="Arial"/>
        <family val="2"/>
      </rPr>
      <t xml:space="preserve">Schädlich - </t>
    </r>
    <r>
      <rPr>
        <b/>
        <sz val="11"/>
        <color rgb="FFFF0000"/>
        <rFont val="Arial"/>
        <family val="2"/>
      </rPr>
      <t>Ja:</t>
    </r>
    <r>
      <rPr>
        <sz val="11"/>
        <color theme="1"/>
        <rFont val="Arial"/>
        <family val="2"/>
      </rPr>
      <t xml:space="preserve">  Der Selbständige wurde ohne Rücksprache mit ihm in den Dienstplan hinzugefügt. Er hat somit fremdbestimmte Termine einzuhalten.</t>
    </r>
  </si>
  <si>
    <t>Die Gewährung sonstiger sozialer Leistungen des Auftraggebers stellt den Selbständigen einem Arbeitnehmer gleich und vermengt somit die verschiedenen Vertragsverhältnisse. Auch hierdurch wird nach der Rechtsprechung ein Indiz für das Vorliegen einer betrieblichen Eingliederung des Selbständigen geschaffen.</t>
  </si>
  <si>
    <t>Auch die arbeitnehmergleiche Teilnahme der Selbständigen an Betriebsveranstaltungen führt zu einer zu vermeidenden Vermengung von Arbeitnehmern und Freelancern.</t>
  </si>
  <si>
    <t xml:space="preserve">Die Teilnahme an Schulungen sowie die hierdurch erzielte Fortbildung ist ein Umstand, für welchen der Selbständige selbst zu sorgen hat. Wird dies durch den Auftraggeber organisiert und auch noch bezahlt, behandelt der Auftraggeber den Selbständigen wie einen eigenen Arbeitnehmer. Ferner wird hierdurch auch der eigene Kapitaleinsatz minimiert, da das Kapital eines IT-Freelancers insbesondere sein Know-How ist. Wird dieses jedoch durch den Auftraggeber geschult und bezahlt, zeigt er in dieser Hinsicht keinen eigenen Einsatz und trägt kein eigenes Risiko (sinngemäß LAG Berlin-Brandenburg Urt. v. 9.9.2016 – 3 Sa 67/16, BeckRS 2016, 120531). </t>
  </si>
  <si>
    <r>
      <rPr>
        <b/>
        <sz val="11"/>
        <color indexed="8"/>
        <rFont val="Arial"/>
        <family val="2"/>
      </rPr>
      <t>Unschädlich -</t>
    </r>
    <r>
      <rPr>
        <b/>
        <sz val="11"/>
        <color rgb="FFFF0000"/>
        <rFont val="Arial"/>
        <family val="2"/>
      </rPr>
      <t xml:space="preserve"> Nein:</t>
    </r>
    <r>
      <rPr>
        <sz val="11"/>
        <color theme="1"/>
        <rFont val="Arial"/>
        <family val="2"/>
      </rPr>
      <t xml:space="preserve"> Der Selbständige nimmt an den Schulungen teil und muss für diese Schulungen selbst die Kosten tragen (Die Zeit wird entweder nicht vergütet oder es wird ein Kostenbeitrag erhoben.)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bekommt die Zeiten der Schulungen im Rahmen des Auftrages vergütet. </t>
    </r>
  </si>
  <si>
    <t>Die rechtliche Möglichkeit, parallel zum Auftrag des Auftraggebers auch für andere Auftraggeber tätig zu werden ist, nach der Rechtsprechung ein wesentlicher Faktor für die Bestimmung des Unternehmerrisikos. Ist der Selbständige rechtlich ausschließlich an den Auftraggeber gebunden und erzielt er seine Einkünfte allein durch diesen, führt dies zu einer erheblichen Abhängigkeit (vgl. auch Landessozialgericht Berlin-Brandenburg Urt. v. 13.12.2012 - L 21 R 387/12 WA; Landessozialgericht Baden-Württemberg, Urt. v. 29.09.2015 - L 11 R 2901/12). Die tatsächliche wirtschaftliche Abhängigkeit ist hierbei im Kalenderjahr insgesamt und nicht nur für den  Beauftragungszeitraum zu betrachten.</t>
  </si>
  <si>
    <r>
      <rPr>
        <b/>
        <sz val="11"/>
        <color indexed="8"/>
        <rFont val="Arial"/>
        <family val="2"/>
      </rPr>
      <t>Unschädlich -</t>
    </r>
    <r>
      <rPr>
        <b/>
        <sz val="11"/>
        <color rgb="FFFF0000"/>
        <rFont val="Arial"/>
        <family val="2"/>
      </rPr>
      <t xml:space="preserve"> Ja:</t>
    </r>
    <r>
      <rPr>
        <sz val="11"/>
        <color theme="1"/>
        <rFont val="Arial"/>
        <family val="2"/>
      </rPr>
      <t xml:space="preserve"> Es wird vertraglich festgelegt, dass dem Selbständigen Tätigkeiten für weitere Auftraggeber nicht untersagt ist.  
</t>
    </r>
    <r>
      <rPr>
        <b/>
        <sz val="11"/>
        <color indexed="8"/>
        <rFont val="Arial"/>
        <family val="2"/>
      </rPr>
      <t xml:space="preserve">Schädlich - </t>
    </r>
    <r>
      <rPr>
        <b/>
        <sz val="11"/>
        <color rgb="FFFF0000"/>
        <rFont val="Arial"/>
        <family val="2"/>
      </rPr>
      <t>Nein:</t>
    </r>
    <r>
      <rPr>
        <sz val="11"/>
        <color rgb="FFFF0000"/>
        <rFont val="Arial"/>
        <family val="2"/>
      </rPr>
      <t xml:space="preserve"> </t>
    </r>
    <r>
      <rPr>
        <sz val="11"/>
        <color theme="1"/>
        <rFont val="Arial"/>
        <family val="2"/>
      </rPr>
      <t>Vereinbarung eines Wettbewerbsverbotes.</t>
    </r>
  </si>
  <si>
    <t>Die selbständige, tatsächlich vorgenommene Mängelbeseitigung auf eigene Kosten und damit die Haftung für Mängel ist ein wesentliches Merkmal, wonach Selbständige von Arbeitnehmern unterschieden werden. Das unternehmerische Risiko des Gelingens trägt ein Selbständiger selbst, d.h. im Umkehrschluss, dass er auch für etwaige Fehler, die er oder seine Erfüllungsgehilfen machen, einstehen muss, in dem er für die Kosten für eine etwaige Nacherfüllung selbst aufkommt  (vgl. OLG Köln, Beschl v. 23.07.2015 - 19 W 9/15). Gesetzlich ist die Verpflichtung zur Mängelbeseitigung auf eigene Kosten im Rahmen von Werkverträgen in den §§ 634, 635 BGB geregelt.</t>
  </si>
  <si>
    <r>
      <t xml:space="preserve">Bekommt der Vertragspartner bezahlten Urlaub, Sonderurlaub in besonderen Lebenslagen, Entgeltfortzahlung im Krankheitsfall von dem Auftraggeber?     </t>
    </r>
    <r>
      <rPr>
        <i/>
        <sz val="11"/>
        <color indexed="8"/>
        <rFont val="Arial"/>
        <family val="2"/>
      </rPr>
      <t xml:space="preserve"> </t>
    </r>
  </si>
  <si>
    <t xml:space="preserve">Die Höchstpersönlichkeit der Leistung ist eines der wichtigsten Abgrenzungskriterien. Ein Arbeitnehmer ist zur höchstpersönlichen Arbeitsleistung verpflichtet und darf sich nicht einfach vertreten lassen. Ein Selbständiger muss hingegen grundsätzlich austauschbar sein und die Möglichkeit haben, sich durch eigene Mitarbeiter vertreten zu lassen. Allein die Tatsache, dass der Selbständige über eigene Mitarbeiter verfügt, ist in diesem Zusammenhang ein wesentliches Indiz für die Eigenschaft als freier Mitarbeiter (BSG 17.12.2014, B 12 R 13/13 R; LSG Baden-Württemberg Urt. v. 26.1.2016 – L 11 R 3553/13, BeckRS 2016, 66607).
</t>
  </si>
  <si>
    <r>
      <rPr>
        <b/>
        <sz val="11"/>
        <color indexed="8"/>
        <rFont val="Arial"/>
        <family val="2"/>
      </rPr>
      <t xml:space="preserve">Unschädlich - </t>
    </r>
    <r>
      <rPr>
        <b/>
        <sz val="11"/>
        <color rgb="FFFF0000"/>
        <rFont val="Arial"/>
        <family val="2"/>
      </rPr>
      <t>Nein:</t>
    </r>
    <r>
      <rPr>
        <sz val="11"/>
        <color theme="1"/>
        <rFont val="Arial"/>
        <family val="2"/>
      </rPr>
      <t xml:space="preserve"> Der Selbständige ist nicht zur höchstpersönlichen Leistungserbringung verpflichtet.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Der Selbständige darf zwar vertraglich die Leistung durch Dritte ausführen lassen, diese Hilfskräfte werden ihm jedoch vom Auftraggeber vorgegeben; der Auftraggeber behält es sich vor, den Einsatz von Drittpersonen zu genehmigen.  
</t>
    </r>
  </si>
  <si>
    <t xml:space="preserve">Dies ist ein weiteres Indiz für das Vorliegen einer abhängigen Beschäftigung. Aufgrund der dauerhaften festen Zusagen wird dem Selbständigen - ähnlich wie dem Arbeitnehmer - das Einkommensrisiko weggenommen und damit die Notwendigkeit auf dem Markt als ein Selbstständiger aufzutreten.   </t>
  </si>
  <si>
    <r>
      <rPr>
        <b/>
        <sz val="11"/>
        <color indexed="8"/>
        <rFont val="Arial"/>
        <family val="2"/>
      </rPr>
      <t xml:space="preserve">Unschädlich - </t>
    </r>
    <r>
      <rPr>
        <b/>
        <sz val="11"/>
        <color rgb="FFFF0000"/>
        <rFont val="Arial"/>
        <family val="2"/>
      </rPr>
      <t>Nein:</t>
    </r>
    <r>
      <rPr>
        <sz val="11"/>
        <color theme="1"/>
        <rFont val="Arial"/>
        <family val="2"/>
      </rPr>
      <t xml:space="preserve"> Der Selbständige kann mit einem weiteren Auftrag ohne feste Zusagen innerhalb des Erzbistums Freiburg rechnen.  
</t>
    </r>
    <r>
      <rPr>
        <b/>
        <sz val="11"/>
        <color indexed="8"/>
        <rFont val="Arial"/>
        <family val="2"/>
      </rPr>
      <t xml:space="preserve">Schädlich - </t>
    </r>
    <r>
      <rPr>
        <b/>
        <sz val="11"/>
        <color rgb="FFFF0000"/>
        <rFont val="Arial"/>
        <family val="2"/>
      </rPr>
      <t>Ja</t>
    </r>
    <r>
      <rPr>
        <b/>
        <sz val="11"/>
        <color indexed="8"/>
        <rFont val="Arial"/>
        <family val="2"/>
      </rPr>
      <t>:</t>
    </r>
    <r>
      <rPr>
        <sz val="11"/>
        <color theme="1"/>
        <rFont val="Arial"/>
        <family val="2"/>
      </rPr>
      <t xml:space="preserve"> Der Selbständige weiß, dass er bereits für die weiteren, ggf. langfristigen Projekte fest eingeplant ist.</t>
    </r>
  </si>
  <si>
    <t>ja / nein</t>
  </si>
  <si>
    <t>Ich bestätige, dass die oben genannten Angaben zutreffen und den tatsächlichen Verhältnissen entsprechen</t>
  </si>
  <si>
    <t xml:space="preserve">Weisungsgebundenheit </t>
  </si>
  <si>
    <t>Eingliederung in die betriebliche Organisation</t>
  </si>
  <si>
    <r>
      <rPr>
        <b/>
        <sz val="11"/>
        <color theme="1"/>
        <rFont val="Arial"/>
        <family val="2"/>
      </rPr>
      <t>Unschädlich -</t>
    </r>
    <r>
      <rPr>
        <sz val="11"/>
        <color theme="1"/>
        <rFont val="Arial"/>
        <family val="2"/>
      </rPr>
      <t xml:space="preserve"> </t>
    </r>
    <r>
      <rPr>
        <b/>
        <sz val="11"/>
        <color rgb="FFFF0000"/>
        <rFont val="Arial"/>
        <family val="2"/>
      </rPr>
      <t>Ja</t>
    </r>
    <r>
      <rPr>
        <sz val="11"/>
        <color theme="1"/>
        <rFont val="Arial"/>
        <family val="2"/>
      </rPr>
      <t xml:space="preserve">: Pauschale Vergütung zur Herstellung eines Produktes. Vergütung nach Stundessätzen, sofern z.B. das Risiko der vorzeitigen Beendigung ohne einen Vergütungsanspruch vereinbart wurde. 
</t>
    </r>
    <r>
      <rPr>
        <b/>
        <sz val="11"/>
        <color theme="1"/>
        <rFont val="Arial"/>
        <family val="2"/>
      </rPr>
      <t>Schädlich</t>
    </r>
    <r>
      <rPr>
        <sz val="11"/>
        <color theme="1"/>
        <rFont val="Arial"/>
        <family val="2"/>
      </rPr>
      <t xml:space="preserve"> - </t>
    </r>
    <r>
      <rPr>
        <b/>
        <sz val="11"/>
        <color rgb="FFFF0000"/>
        <rFont val="Arial"/>
        <family val="2"/>
      </rPr>
      <t>Nein</t>
    </r>
    <r>
      <rPr>
        <sz val="11"/>
        <color theme="1"/>
        <rFont val="Arial"/>
        <family val="2"/>
      </rPr>
      <t>: Vergütung nach Stunden für die bereits geleistete Tätigkeit, ohne dass die Projektarbeit zwingend beendet werden muss oder zumindest teilabgenommen worden ist.</t>
    </r>
  </si>
  <si>
    <r>
      <t xml:space="preserve">Unschädlich - </t>
    </r>
    <r>
      <rPr>
        <b/>
        <sz val="11"/>
        <color rgb="FFFF0000"/>
        <rFont val="Arial"/>
        <family val="2"/>
      </rPr>
      <t>Ja:</t>
    </r>
    <r>
      <rPr>
        <b/>
        <sz val="11"/>
        <color theme="1"/>
        <rFont val="Arial"/>
        <family val="2"/>
      </rPr>
      <t xml:space="preserve"> </t>
    </r>
    <r>
      <rPr>
        <sz val="11"/>
        <color theme="1"/>
        <rFont val="Arial"/>
        <family val="2"/>
      </rPr>
      <t xml:space="preserve">Der Selbstständige ist vertraglich zum Schadensersatz verpflichtet. 
</t>
    </r>
    <r>
      <rPr>
        <b/>
        <sz val="11"/>
        <color theme="1"/>
        <rFont val="Arial"/>
        <family val="2"/>
      </rPr>
      <t xml:space="preserve">Schädlich - </t>
    </r>
    <r>
      <rPr>
        <b/>
        <sz val="11"/>
        <color rgb="FFFF0000"/>
        <rFont val="Arial"/>
        <family val="2"/>
      </rPr>
      <t xml:space="preserve">Nein: </t>
    </r>
    <r>
      <rPr>
        <sz val="11"/>
        <rFont val="Arial"/>
        <family val="2"/>
      </rPr>
      <t xml:space="preserve">Der Selbstständige haftet gar nicht oder eingeschränkt, z.B. nur für Vorsatz. </t>
    </r>
  </si>
  <si>
    <t>Liegt das vereinbarte Honorar deutlich über dem Arbeitsentgelt eines vergleichbar eingesetzten sozialversicherungspflichtigen Beschäftigten und lässt es dadurch Eigenvorsorge zu, ist dies ein gewichtiges Indiz für selbständige Tätigkeit (BSG, Urt. v. 31.3.2017 – B 12 R 7/15 R).</t>
  </si>
  <si>
    <t>Bewertungsbogen abhängige Beschäftigung / selbständige Tätigkeit</t>
  </si>
  <si>
    <t xml:space="preserve">Soll der Vertragspartner Weisungen von dem Auftraggeber zum Inhalt seiner Tätigkeiten erhalten oder selbst Weisungen erteilen?                                                                                                                                                               </t>
  </si>
  <si>
    <t xml:space="preserve">Soll der Vertragspartner Weisungen an Mitarbeiter innerhalb des Erzbistums erteilen?                                                                                                                                                               </t>
  </si>
  <si>
    <t>Beurteilung</t>
  </si>
  <si>
    <t xml:space="preserve">Es gibt keine ausreichenden Hinweise für das Vorliegen eines sozialversicherungspflichtigen Beschäftigungsverhältnis. Eine erneute Prüfung erfolgt nach 12 Monaten. </t>
  </si>
  <si>
    <t>Eine Beauftragung ist nicht ohne weiteres möglich. Es hat in Zusammenarbeit mit HA7 eine tiefergehende Prüfung zu erfolgen. Der Auftraggeber wird über diese weiteren notwendigen Schritt informiert.</t>
  </si>
  <si>
    <t xml:space="preserve">Punkte pro 
Antwort </t>
  </si>
  <si>
    <t>Ja = 3</t>
  </si>
  <si>
    <t>Nein = 1</t>
  </si>
  <si>
    <t>Nein = 3</t>
  </si>
  <si>
    <r>
      <t>Ja</t>
    </r>
    <r>
      <rPr>
        <b/>
        <i/>
        <sz val="11"/>
        <color indexed="8"/>
        <rFont val="Arial"/>
        <family val="2"/>
      </rPr>
      <t xml:space="preserve"> </t>
    </r>
    <r>
      <rPr>
        <b/>
        <sz val="11"/>
        <color indexed="8"/>
        <rFont val="Arial"/>
        <family val="2"/>
      </rPr>
      <t>= 2</t>
    </r>
  </si>
  <si>
    <t>Ja = 1</t>
  </si>
  <si>
    <t>Ja = 2</t>
  </si>
  <si>
    <t>Nein = 2</t>
  </si>
  <si>
    <r>
      <t xml:space="preserve">Ja </t>
    </r>
    <r>
      <rPr>
        <b/>
        <sz val="11"/>
        <rFont val="Arial"/>
        <family val="2"/>
      </rPr>
      <t>= 2</t>
    </r>
  </si>
  <si>
    <t>Nein  = 2</t>
  </si>
  <si>
    <t>Summe Punkte</t>
  </si>
  <si>
    <t>26 - 50</t>
  </si>
  <si>
    <t>kritisch</t>
  </si>
  <si>
    <t>sehr kritisch</t>
  </si>
  <si>
    <t xml:space="preserve">Wird der Vertragspartner eine von seinem Auftraggeber gestellte Email-Adresse erhalten, die sich nicht von den Email - Adressen der Arbeitnehmer erkennbar unterscheidet?                                                                                 </t>
  </si>
  <si>
    <t xml:space="preserve">Ist es geplant, die Zusammenarbeit mit dem Vertragspartner derart auszugestalten, dass für einen objektiven Dritten die Tätigkeit des Vertragspartners als "Externer" ersichtlich ist ?                        </t>
  </si>
  <si>
    <t xml:space="preserve">                                                              7 bis 12 Monate im Jahr                                                        ODER                                                                                                                                                       </t>
  </si>
  <si>
    <t xml:space="preserve">Verrichtet der Vertragspartner seine vertraglichen Aufgaben überwiegend in der Sphäre innerhalb des Erzbistums Freiburg (z.B. im Großraumbüro ausschließlich mit anderen freien Mitarbeitern / gemeinsame Unterbringung mit Arbeitnehmern)?                                                                                                                            </t>
  </si>
  <si>
    <t xml:space="preserve">Ist es dem Vertragspartner rechtlich (z.B. aufgrund eines Vertrages) möglich, im Kalenderjahr auch noch für andere Auftraggeber tätig zu werden?                                                                                                     </t>
  </si>
  <si>
    <t xml:space="preserve">Bekommt der Vertragspartner bezahlten Urlaub. Sonderurlaub in besonderen Lebenslagen, Entgeltfortzahlung im Krankheitsfall von dem Auftraggeber?      </t>
  </si>
  <si>
    <t xml:space="preserve">unkritisch
</t>
  </si>
  <si>
    <t>1.</t>
  </si>
  <si>
    <t>2.</t>
  </si>
  <si>
    <t>3.</t>
  </si>
  <si>
    <t>4.</t>
  </si>
  <si>
    <t>5a</t>
  </si>
  <si>
    <t>5b</t>
  </si>
  <si>
    <t>6.</t>
  </si>
  <si>
    <t>7.</t>
  </si>
  <si>
    <t>8.</t>
  </si>
  <si>
    <t>9.</t>
  </si>
  <si>
    <t>10.</t>
  </si>
  <si>
    <t>11a.</t>
  </si>
  <si>
    <t>11b.</t>
  </si>
  <si>
    <t>12.</t>
  </si>
  <si>
    <t>13.</t>
  </si>
  <si>
    <t>14a.</t>
  </si>
  <si>
    <t>14b.</t>
  </si>
  <si>
    <t>14c.</t>
  </si>
  <si>
    <t>15.</t>
  </si>
  <si>
    <t>16.</t>
  </si>
  <si>
    <t>17.</t>
  </si>
  <si>
    <t>18.</t>
  </si>
  <si>
    <t>19.</t>
  </si>
  <si>
    <t>20.</t>
  </si>
  <si>
    <t>21.</t>
  </si>
  <si>
    <t>22.</t>
  </si>
  <si>
    <t>23.</t>
  </si>
  <si>
    <t>24.</t>
  </si>
  <si>
    <t>25.</t>
  </si>
  <si>
    <t>26.</t>
  </si>
  <si>
    <t>27.</t>
  </si>
  <si>
    <t xml:space="preserve">Ist eine erfolgsunabhängige Vergütung vorgesehen (z.B. Stundensätze), ohne dass zusätzlich unter bestimmten Umständen ein Erfolgsbonus gewährt wird?     </t>
  </si>
  <si>
    <t>28.</t>
  </si>
  <si>
    <t>29.</t>
  </si>
  <si>
    <t>30.</t>
  </si>
  <si>
    <t>31.</t>
  </si>
  <si>
    <t>32.</t>
  </si>
  <si>
    <t>33.</t>
  </si>
  <si>
    <t xml:space="preserve">Beschäftigt der Vertragspartner selbst sozialversicherungspflichtige Arbeitnehmer, welche für sein eigenes Unternehmen tätig sind?
                                                                                                                    </t>
  </si>
  <si>
    <t xml:space="preserve"> &gt; 50</t>
  </si>
  <si>
    <t xml:space="preserve">&lt; 26
</t>
  </si>
  <si>
    <t xml:space="preserve">Sind weitere Einsätze des Vertragspartners fest eingeplant?
                                                            </t>
  </si>
  <si>
    <r>
      <rPr>
        <sz val="11"/>
        <rFont val="Arial"/>
        <family val="2"/>
      </rPr>
      <t>Es wird ein externer Vertrag verwendet</t>
    </r>
    <r>
      <rPr>
        <b/>
        <sz val="11"/>
        <rFont val="Arial"/>
        <family val="2"/>
      </rPr>
      <t xml:space="preserve">. </t>
    </r>
  </si>
  <si>
    <t>Sollte der Auftragsgegenstand bei dem Vertragsschluss genau festgelegt werden, entfällt später das Bedürfnis den Auftrag durch Erteilung von Weisungen zu konkretisieren /SG Baden-Württemberg Urt. v. 21.10.2014 – L 11 R 4761/13, BeckRS 2015, 65242, beck-online)</t>
  </si>
  <si>
    <r>
      <rPr>
        <b/>
        <sz val="11"/>
        <color indexed="8"/>
        <rFont val="Arial"/>
        <family val="2"/>
      </rPr>
      <t xml:space="preserve">Unschädlich - </t>
    </r>
    <r>
      <rPr>
        <b/>
        <sz val="11"/>
        <color rgb="FFFF0000"/>
        <rFont val="Arial"/>
        <family val="2"/>
      </rPr>
      <t>Nein:</t>
    </r>
    <r>
      <rPr>
        <b/>
        <sz val="11"/>
        <color indexed="8"/>
        <rFont val="Arial"/>
        <family val="2"/>
      </rPr>
      <t xml:space="preserve"> </t>
    </r>
    <r>
      <rPr>
        <sz val="11"/>
        <color theme="1"/>
        <rFont val="Arial"/>
        <family val="2"/>
      </rPr>
      <t xml:space="preserve">Terminabstimmungen, Festlegungen der zeitlichen Rahmen, während die Arbeiten ausgeführt werden können. 
</t>
    </r>
    <r>
      <rPr>
        <b/>
        <sz val="11"/>
        <color indexed="8"/>
        <rFont val="Arial"/>
        <family val="2"/>
      </rPr>
      <t xml:space="preserve">Schädlich - </t>
    </r>
    <r>
      <rPr>
        <b/>
        <sz val="11"/>
        <color rgb="FFFF0000"/>
        <rFont val="Arial"/>
        <family val="2"/>
      </rPr>
      <t>Ja:</t>
    </r>
    <r>
      <rPr>
        <b/>
        <sz val="11"/>
        <color indexed="8"/>
        <rFont val="Arial"/>
        <family val="2"/>
      </rPr>
      <t xml:space="preserve"> </t>
    </r>
    <r>
      <rPr>
        <sz val="11"/>
        <color theme="1"/>
        <rFont val="Arial"/>
        <family val="2"/>
      </rPr>
      <t>Bindung der Arbeitszeiten der Selbständigen an die Arbeitszeiten der Arbeitnehmer; Vorschreiben einer Mindest- und Höchsttagearbeitszeit.</t>
    </r>
    <r>
      <rPr>
        <sz val="11"/>
        <color rgb="FFFF0000"/>
        <rFont val="Arial"/>
        <family val="2"/>
      </rPr>
      <t xml:space="preserve"> Eine verbindliche Teilnahme an den täglichen Meetings mit übrigen Selbständigen ist ebenfalls schädlich für die Annahme der selbstständigen Tätigkeit.             </t>
    </r>
    <r>
      <rPr>
        <sz val="11"/>
        <rFont val="Arial"/>
        <family val="2"/>
      </rPr>
      <t xml:space="preserve">                                                                                            
</t>
    </r>
  </si>
  <si>
    <t>Die selbstbestimmte Gestaltung des Tagesablaufs ist ein wesentlicher Faktor für die Bestimmung des Grads der Weisungsgebundenheit eines Selbstständigen.</t>
  </si>
  <si>
    <t xml:space="preserve">Wird der Vertragspartner eine von dem Auftraggeber gestellte Telefonnummer erhalten?   
                                          </t>
  </si>
  <si>
    <t xml:space="preserve">Die ständige Dienstbereitschaft kann sich sowohl aus den ausdrücklich getroffenen Vereinbarungen der Parteien als auch aus der praktischen Durchführung der Vertragsbeziehungen ergeben. Insofern stellt die Einteilung eines Mitarbeiters in Dienstpläne ohne vorherige Absprache ein starkes Indiz für die Arbeitnehmereigenschaft dar (MüKoBGB/Müller-Glöge BGB § 611 Rn. 174-178, beck-online). Weisungsabhängigkeit in zeitlicher Hinsicht ist gegeben, wenn ständige Dienstbereitschaft erwartet wird oder wenn der Mitarbeiter in nicht unerheblichem Umfang auch ohne entsprechende Vereinbarung herangezogen wird, ihm also die Arbeitszeiten letztlich „zugewiesen“ werden (BAG, NZA 2010, 877.; BAG, NZA-RR 2010, 172). </t>
  </si>
  <si>
    <t xml:space="preserve">Ist eine erfolgsunabhängige Vergütung vorgesehen (z.B. Stundensätze), ohne dass zusätzlich unter bestimmten Umständen ein Erfolgsbonus gewährt wird?                                                                                                                </t>
  </si>
  <si>
    <r>
      <rPr>
        <sz val="11"/>
        <rFont val="Arial"/>
        <family val="2"/>
      </rPr>
      <t xml:space="preserve">Soll der Vertragspartner an Fortbildungsveranstaltungen teilnehmen, die vom Auftraggeber u.a. für eigene Mitarbeiter veranstaltet und finanziert werden?            </t>
    </r>
    <r>
      <rPr>
        <b/>
        <sz val="11"/>
        <rFont val="Arial"/>
        <family val="2"/>
      </rPr>
      <t xml:space="preserve">                                                                                                                </t>
    </r>
  </si>
  <si>
    <r>
      <rPr>
        <b/>
        <sz val="11"/>
        <color theme="1"/>
        <rFont val="Arial"/>
        <family val="2"/>
      </rPr>
      <t>Unternehmerrisiko und eigener Kapitaleinsatz</t>
    </r>
    <r>
      <rPr>
        <sz val="11"/>
        <color theme="1"/>
        <rFont val="Arial"/>
        <family val="2"/>
      </rPr>
      <t xml:space="preserve"> </t>
    </r>
  </si>
  <si>
    <t xml:space="preserve">Auch dies ist nach der Rechtsprechung ein weiteres Kriterium für die Abgrenzung zwischen Arbeitnehmer und Selbständigem. Der Selbständige muss das unternehmerische Risiko, zu dem auch der Arbeitsausfall gehört, selbst tragen. Wird dieses Risiko durch den Auftraggeber übernommen, stellt dies ein Indiz für die Arbeitnehmereigenschaft dar (vgl. auch Landessozialgericht Sachsen, Urt. v. 26.10.2016 - L1 KR 46/13).
</t>
  </si>
  <si>
    <t xml:space="preserve">Ein weiteres, wenn auch nicht so gewichtiges Indiz, ist die Frage nach der Außenwirkung des Selbständigen. Akquiriert dieser selbständig Aufträge und ist am Markt aktiv, ist dies ein Zeichen für die selbständige Übernahme des unternehmerischen Risikos. Der Selbständige, welcher am Markt aktiv ist, ist weniger von einem Auftraggeber abhängig (vgl. auch Sozialgericht Mannheim, Urt. v. 02.10.2013 - S 8 R 1769/12).
</t>
  </si>
  <si>
    <r>
      <rPr>
        <b/>
        <sz val="11"/>
        <color indexed="8"/>
        <rFont val="Arial"/>
        <family val="2"/>
      </rPr>
      <t xml:space="preserve">Unschädlich - </t>
    </r>
    <r>
      <rPr>
        <b/>
        <sz val="11"/>
        <color rgb="FFFF0000"/>
        <rFont val="Arial"/>
        <family val="2"/>
      </rPr>
      <t>Ja</t>
    </r>
    <r>
      <rPr>
        <b/>
        <sz val="11"/>
        <color indexed="8"/>
        <rFont val="Arial"/>
        <family val="2"/>
      </rPr>
      <t>:</t>
    </r>
    <r>
      <rPr>
        <sz val="11"/>
        <color theme="1"/>
        <rFont val="Arial"/>
        <family val="2"/>
      </rPr>
      <t xml:space="preserve"> Der Selbständige beschäftigt eigene versicherungspflichtige Arbeitnehmer (keine "Mini-Jober"), gegenüber denen er die Weisungsbefugnis hinsichtlich Zeit, Dauer, Ort und Art der Arbeitsleistung hat. 
</t>
    </r>
    <r>
      <rPr>
        <b/>
        <sz val="11"/>
        <color indexed="8"/>
        <rFont val="Arial"/>
        <family val="2"/>
      </rPr>
      <t>Schädlich -</t>
    </r>
    <r>
      <rPr>
        <b/>
        <sz val="11"/>
        <color rgb="FFFF0000"/>
        <rFont val="Arial"/>
        <family val="2"/>
      </rPr>
      <t xml:space="preserve"> Nein</t>
    </r>
    <r>
      <rPr>
        <b/>
        <sz val="11"/>
        <color indexed="8"/>
        <rFont val="Arial"/>
        <family val="2"/>
      </rPr>
      <t>:</t>
    </r>
    <r>
      <rPr>
        <sz val="11"/>
        <color theme="1"/>
        <rFont val="Arial"/>
        <family val="2"/>
      </rPr>
      <t xml:space="preserve"> Der Selbständige ist allein tätig. 
</t>
    </r>
  </si>
  <si>
    <t>1. Sofern Chorleiter, Gesangs- oder Instrumentalsolisten beauftragt werden, und der verbindliche Abrechnungsbogen verwendet wird, ist eine Bewertung nicht vorzunehmen.</t>
  </si>
  <si>
    <t xml:space="preserve">Liegt die Höhe des Honorars (pro Stunde) deutlich höher als das Gehalt der Mitarbeiter, die eine vergleichbare Tätigkeit ausüben?
                               </t>
  </si>
  <si>
    <t xml:space="preserve">Liegt die Höhe des Honorars (pro Stunde) deutlich höher als das Gehalt der Mitarbeiter, die eine vergleichbare Tätigkeit ausüben?
</t>
  </si>
  <si>
    <t>Das Ordinariat geht davon aus, dass von einem deutlich höheren Wert in diesem Sinne gesprochen wird, wenn das Honorar 25% höher ist, als das Entgelt der sozialversicherungspflichtig Beschäftigten.</t>
  </si>
  <si>
    <t>Das Einsetzen von Betriebsmitteln ist ein Indiz für ein maßgebliches Unternehmerrisiko. Neben der Arbeitskraft bietet der Selbständige einen nennenswerten Einsatz an Sachmitteln an. Nur bei Dienstleistern, die Leistungen erbringen, für die man typischerweise keine eigenen Betriebsmittel benötigt, kann dieses Kriterium natürlich nicht ausschlaggebend sein</t>
  </si>
  <si>
    <t>Betriebsmittel sind beispielsweise: Computer, Schulungsunterlagen und -materialien, Büro, Werkzeuge etc.</t>
  </si>
  <si>
    <r>
      <t>Sachverhaltsprüfung aus der Arbeitspraxis heraus
(Die Beantwortung der folgenden Fragen ist anhand der tatsächlichen Verhältnisse vorzunehmen.)</t>
    </r>
    <r>
      <rPr>
        <b/>
        <vertAlign val="superscript"/>
        <sz val="11"/>
        <rFont val="Arial"/>
        <family val="2"/>
      </rPr>
      <t>1,2</t>
    </r>
  </si>
  <si>
    <t xml:space="preserve">HA7 einzuschalten. </t>
  </si>
  <si>
    <t xml:space="preserve">Soll der Vertragspartner in einen internen Dienstplan aufgenommen werden?                                                        </t>
  </si>
  <si>
    <t>Detaillierte Beschreibung der Tätigkeit (Inhalt der Leistung / Auftrag)</t>
  </si>
  <si>
    <t xml:space="preserve">Wird das verbindliche Vertragsmuster des Erzbistums Freiburg für diesen Auftrag verwendet werden? Sofern diese Frage mit "nein" zu beantworten ist, ist - unabhängig von dem ermittelten Punktewert - 
HA7 einzuschalten. </t>
  </si>
  <si>
    <t xml:space="preserve">Soll der Vertragspartner auch an verbindliche Richtlinien und Standards innerhalb des Erzbistums Freiburg gebunden sein, die für deren Arbeitnehmer gelten? </t>
  </si>
  <si>
    <t xml:space="preserve">Soll der Vertragspartner an betriebliche Tätigkeitszeiten innerhalb des Erzbistums Freiburg gebunden sein?                                                             </t>
  </si>
  <si>
    <t xml:space="preserve">Ist es vorgesehen, dass der Vertragspartner seinen Tagesablauf in Hinblick auf die zu beurteilende Tätigkeit selbst bestimmt?                                        </t>
  </si>
  <si>
    <t xml:space="preserve">Soll der Vertragspartner mindestens 
                                                              1 bis 6 Monate im Jahr                                                           ODER                                                                                                                                                         </t>
  </si>
  <si>
    <t xml:space="preserve">Muss der Vertragspartner seine sonstigen Büroarbeiten (Berichte, Dokumentation, etc.) in den Räumlichkeiten innerhalb des Erzbistums Freiburg verrichten?                                                                                                                  </t>
  </si>
  <si>
    <t>Wird das verbindliche Vertragsmuster des Erzbistums Freiburg für diesen Auftrag verwendet werden? Sofern diese Frage mit "nein" zu beantworten ist, ist - unabhängig von dem ermittelten Punktewert - 
HA7 einzuschalten.</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</si>
  <si>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</si>
  <si>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t xml:space="preserve">Eine Beauftragung ist im Rahmen einer selbständigen Erwerbstätigkeit nicht möglich. Eine abhänge Beschäftigung ist zu prüfen.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</si>
  <si>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</si>
  <si>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2. Eine Verwendung des Fragebogens ist nicht notwendig, sofern es sich um die Beauftragung einer Person der namentlich aufgeführten freien Berufe gemäß § 18 Abs.1 EStG  handelt und diese auch in ihrer Funktion im Rahmen des Mustervertrags tätig werden: die selbständige Berufstätigkeit der Ärzte, Zahnärzte, Tierärzte, Rechtsanwälte, Notare, Patentanwälte, Vermessungsingenieure, Ingenieure, Architekten, Handelschemiker,  Wirtschaftsprüfer, Steuerberater, beratenden Volks- und Betriebswirte, vereidigten Buchprüfer, Steuerbevollmächtigten, Heilpraktiker, Dentisten,  Krankengymnasten, etc. </t>
  </si>
  <si>
    <t xml:space="preserve">Soll der Vertragspartner Weisungen von dem Auftraggeber zum Inhalt seiner Tätigkeiten erhalten oder selbst Weisungen erteilen? 
Soll der Vertragspartner Weisungen an Mitarbeiter innerhalb des Erzbistums erteilen?                                  </t>
  </si>
  <si>
    <t xml:space="preserve">Soll der Vertragspartner an betriebliche Tätigkeitszeiten innerhalb des Erzbistums Freiburg gebunden sein?                                                              </t>
  </si>
  <si>
    <r>
      <t>Soll der Vertragspartner mindestens 
                                                              1 bis 6 Monate im Jahr</t>
    </r>
    <r>
      <rPr>
        <i/>
        <sz val="11"/>
        <color theme="1"/>
        <rFont val="Arial"/>
        <family val="2"/>
      </rPr>
      <t xml:space="preserve">                                                           </t>
    </r>
    <r>
      <rPr>
        <b/>
        <sz val="11"/>
        <color theme="1"/>
        <rFont val="Arial"/>
        <family val="2"/>
      </rPr>
      <t>ODER</t>
    </r>
    <r>
      <rPr>
        <i/>
        <sz val="11"/>
        <color theme="1"/>
        <rFont val="Arial"/>
        <family val="2"/>
      </rPr>
      <t xml:space="preserve">                                                                                                                                                         </t>
    </r>
  </si>
  <si>
    <r>
      <t xml:space="preserve">Eine die überwiegende Zeit des Jahres bzw. (je nach Dauer des Einsatzes) bei erweitertem Betrachtungszeitraum der Jahre andauernde Beschäftigung </t>
    </r>
    <r>
      <rPr>
        <u/>
        <sz val="11"/>
        <color indexed="8"/>
        <rFont val="Arial"/>
        <family val="2"/>
      </rPr>
      <t xml:space="preserve">ausschließlich </t>
    </r>
    <r>
      <rPr>
        <sz val="11"/>
        <color theme="1"/>
        <rFont val="Arial"/>
        <family val="2"/>
      </rPr>
      <t xml:space="preserve">innerhalb des Erzbistums Freiburg bringt den zu vermutenden Umstand mit sich, dass der Selbständige auch den überwiegenden Teil seiner Einkünfte innerhalb des Erzbistums Freiburg bezieht. Dies führt nicht nur zu einer erheblichen finanziellen Abhängigkeit, sondern bringt denklogisch ein gewisses Maß an Eingliederung mit sich (LSG Baden-Württemberg Urt. v. 26.1.2016 – L 11 R 3553/13). 
</t>
    </r>
    <r>
      <rPr>
        <b/>
        <u/>
        <sz val="11"/>
        <color indexed="8"/>
        <rFont val="Arial"/>
        <family val="2"/>
      </rPr>
      <t>Bitte beachten Sie</t>
    </r>
    <r>
      <rPr>
        <b/>
        <sz val="11"/>
        <color indexed="8"/>
        <rFont val="Arial"/>
        <family val="2"/>
      </rPr>
      <t xml:space="preserve">: Die Antworten in den Ziffern 14a bis 14c sind alternativ. Dies bedeutet, dass nur eine der drei Antworten mit "ja" beantwortet werden kann. </t>
    </r>
    <r>
      <rPr>
        <b/>
        <sz val="11"/>
        <color rgb="FFFF0000"/>
        <rFont val="Arial"/>
        <family val="2"/>
      </rPr>
      <t xml:space="preserve">Bei Verlängerung der Tätigkeit den Gesamtzeitraum wählen. Beispiel: Die ursprünglich auf 5 Monaten begrenze Tätigkeit wird auf weitere 3 Monate verlängert. Die korrekte Antwort ist die Ziffer 8b, da der Freelancer mindestens 7 bis 12 Monate im Jahr bei Erzbistum Freiburg beschäftigt ist. </t>
    </r>
  </si>
  <si>
    <t>Die Verteilung von solchen Aufgaben an Selbständige, welche auch von eigenen Mitarbeitern erfüllt werden können, ist ein weiteres Indiz für die betriebliche Eingliederung. In diesem Fall findet insbesondere eine Vermengung der Kompetenzen statt (Zur Zusammenarbeit: SG München Urt. v. 21.11.2013 – S 15 R 1528/11, BeckRS 2014, 65212). Dies gilt nicht, wenn die gerade benötigten Kompetenzen (Spezialwissen) bei den Mitarbeitern innerhalb des Erzbistums Freiburg aufgrund ausgeschöpfter Ressourcen derzeit nicht zur Verfügung stehen und aus diesem Grunde Selbständige eingesetzt werden, welche über das nötige Spezialwissen verfügen.</t>
  </si>
  <si>
    <r>
      <rPr>
        <b/>
        <sz val="11"/>
        <color indexed="8"/>
        <rFont val="Arial"/>
        <family val="2"/>
      </rPr>
      <t xml:space="preserve">Unschädlich - </t>
    </r>
    <r>
      <rPr>
        <b/>
        <sz val="11"/>
        <color rgb="FFFF0000"/>
        <rFont val="Arial"/>
        <family val="2"/>
      </rPr>
      <t>Nein</t>
    </r>
    <r>
      <rPr>
        <b/>
        <sz val="11"/>
        <color indexed="8"/>
        <rFont val="Arial"/>
        <family val="2"/>
      </rPr>
      <t>:</t>
    </r>
    <r>
      <rPr>
        <sz val="11"/>
        <color theme="1"/>
        <rFont val="Arial"/>
        <family val="2"/>
      </rPr>
      <t xml:space="preserve"> Der Selbständige wird ausschließlich mit den Arbeiten beauftragt, die nicht dem Aufgabenbereich der festangestellten Mitarbeiter unterliegen. Selbständige werden eingesetzt, da die Personalressourcen im Erzbistum Freiburg derzeit ausgeschöpft sind und Spezialwissen dringend benötigt wird.
</t>
    </r>
    <r>
      <rPr>
        <b/>
        <sz val="11"/>
        <color indexed="8"/>
        <rFont val="Arial"/>
        <family val="2"/>
      </rPr>
      <t>Schädlich -</t>
    </r>
    <r>
      <rPr>
        <b/>
        <sz val="11"/>
        <color rgb="FFFF0000"/>
        <rFont val="Arial"/>
        <family val="2"/>
      </rPr>
      <t xml:space="preserve"> Ja</t>
    </r>
    <r>
      <rPr>
        <b/>
        <sz val="11"/>
        <color indexed="8"/>
        <rFont val="Arial"/>
        <family val="2"/>
      </rPr>
      <t>:</t>
    </r>
    <r>
      <rPr>
        <sz val="11"/>
        <color theme="1"/>
        <rFont val="Arial"/>
        <family val="2"/>
      </rPr>
      <t xml:space="preserve"> In der Vergangenheit haben die Mitarbeiter innerhalb des Erzbistums Freiburg das Projekt betreut.   </t>
    </r>
  </si>
  <si>
    <t xml:space="preserve">Selbstständige Tätigkeit ist jede Tätigkeit, die unter anderem durch eine eigene Betriebsstätte und durch die Beschäftigung eigener Mitarbeiter gekennzeichnet ist. Hiermit handelt der Selbständige in wirtschaftlicher Eigenverantwortung, da er sodann auch selbst seine eigenen Verpflichtungen aus den Arbeitsverträgen erfüllen muss. Die Beschäftigung von Aushilfskräften allein ist noch kein ausreichendes Indiz für die Selbständigkeit. </t>
  </si>
  <si>
    <t xml:space="preserve">Datum Vertrags- / Einsatzende: </t>
  </si>
  <si>
    <t xml:space="preserve">Name des Personalverantwortlichen: </t>
  </si>
  <si>
    <t xml:space="preserve">Datum Vertrags- / Einsatzbeginn: </t>
  </si>
  <si>
    <t>Auftragnehmer:</t>
  </si>
  <si>
    <t>Unterschrift Bedarfsanforderer</t>
  </si>
  <si>
    <t>Ort, Datum</t>
  </si>
  <si>
    <t>Geprüft von: Name, Vorname des Prüfers</t>
  </si>
  <si>
    <t>Bemerkungen:</t>
  </si>
  <si>
    <t>Hinweis</t>
  </si>
  <si>
    <t>Steht der Vertragspartner unabhängig von der hier zu beurteilenden Tätigkeit in einem Arbeitsverhältnis/Dienstverhältnis innerhalb des Erzbistums Freiburg (z.B. Kirchengemeinde)? Sofern diese Frage mit "ja" zu beantworten ist, ist - unabhängig von dem ermittelten Punktewert - 
HA7 einzuschalten.</t>
  </si>
  <si>
    <t>War der Vertragspartner zu einem früheren Zeitpunkt schon für den Auftraggeber als Arbeitnehmer oder Beamter tätig?</t>
  </si>
  <si>
    <t>Sofern der Vertragspartner bereits in einem Arbeits-/Dienstverhältnis (somit auch Personen im Beamtenverhältnis) innerhalb des Erzbistums Freiburg steht, ist zu prüfen, ob die "neue" Tätigkeit Bestandteil des Arbeitsverhältnisses ist. Eine selbständige Tätigkeit ist dann ausgeschlossen. Diese Prüfung hat ausschließlich durch HA7 zu erfolgen</t>
  </si>
  <si>
    <t xml:space="preserve">Ein wesentliches Abgrenzungsmerkmal zwischen selbständig Tätigen und abhängig Beschäftigten ist die Weisungsgebundenheit des Selbständigen bei der Durchführung seiner Tätigkeiten. Der Selbständige muss in Abgrenzung zu einem abhängig Beschäftigten zeitlich, örtlich und insbesondere inhaltlich frei von Weisungen des Auftraggebers und somit in der Lage sein, das "Wann", "Wo" und insbesondere das "Wie" seiner Tätigkeiten möglichst frei selbst zu bestimmen. Hierzu ist eine sehr detaillierte Tätigkeitsbeschreibung im Vertrag notwendig, da nur so eine spätere Konkretisierung der Tätigkeit und somit die Ausübung des arbeitgeberseitigen Weisungsrechts in inhaltlicher Hinsicht vermieden werden kann (LSG BW 29.09.2015 L 11 R 2901/14): Ein Weisungsbedarf liegt vor, wenn die Leistungsbeschreibung im Einzelvertrag derart unbestimmt ist, dass sie weiterer Konkretisierung bedarf. </t>
  </si>
  <si>
    <t>Kann der Selbständige seine Aufträge nur nach regelmäßiger Teilnahme an Dienstbesprechungen erledigen, liegt hierin ein wesentliches Indiz für die Abhängigkeit seiner Aufgabenerfüllung von den Weisungen des Auftraggebers. Eine solche Abhängigkeit  widerspricht dem Grundsatz des eigenverantwortlichen Handelns (Soll der Selbständige im Schadensfall die Verantwortung für die Erfüllungsgehilfen des Auftraggebers tragen, die er selbst nicht ausgesucht hat?) und lässt auf die Weisungsgebundenheit des Selbständigen schließen. Die enge Zusammenarbeit des Selbständigen mit den eigenen Mitarbeitern des Auftraggebers legt die Annahme nahe, dass seine freie Tätigkeit ebenso durch den entsprechend qualifizierten Angestellten ausgeführt werden könnte. Außerdem wird der Selbständige hierdurch an bestimmte Zeiten gebunden und muss seine Tätigkeit nach den Arbeitszeiten der Mitarbeiter richten. Eine solche regelmäßige Teilnahme schafft Abhängigkeiten, die ein Indikator für die betriebliche Eingliederung des Selbständigen sein können (LArbG Berlin-Brandenburg, Urteil vom 09.09.2016 - Az.: 3 Sa 67/16).</t>
  </si>
  <si>
    <t>1. Sofern Chorleiter, Gesangs- oder Instrumentalsolisten beauftragt werden, und der verbindliche Abrechnungsbogen verwendet wird, ist eine Bewertung nicht vorzunehmen. Dies gilt jedoch nicht, wenn es sich um einen Mitarbeitenden mit einem Arbeits-/Dienstvertrag innerhalb des Erzbistum Freiburgs handelt. In diesem Falle ist der Vorgang HA 7 zur Prüfung vorzulegen.</t>
  </si>
  <si>
    <t>Eine Vergütung nach Stundensätzen ist sowohl bei Selbstständigen als auch bei Angestellten üblich. Jedoch führt eine solche Vergütung dazu, dass der Selbstständige lediglich für seine Tätigkeit und nicht für einen bestimmten Erfolg vergütet wird, d.h. der Selbstständige trägt nicht das unternehmerische Risiko des Gelingens (vgl. auch Landessozialgericht Baden-Württemberg, Urt. 29.09.2015 - L 11 R 2901/12). Etwas anderes gilt, wenn der Selbstständiger zumindest teilweise eine erfolgsabhängige Vergütung erhält (z.B. mittels eines Erfolgsbonus) 
Eine pauschale Vergütung, die der Selbstständige vereinbart hat, wobei er es selbst in der Hand hat, selbe Stundenlohn damit zu erhöhen, dass er die Aufgaben schneller erledigt, ist ein Indiz dafür, dass ein unternehmerisches Risiko durch ihn getragen wird. Das Risiko besteht darin, die Aufgabe nicht in der veranschlagten Zeit zu schaffen, da dann ggf. die Kosten für den Auftrag durch die Vergütung nicht länger abgedeckt sind (vgl. auch Landessozialgericht Baden-Württemberg, Urt. v. 29.09.2015 - L 11 R 2901/12).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</si>
</sst>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indexed="8"/>
      <name val="Arial"/>
      <family val="2"/>
    </font>
    <font>
      <sz val="11"/>
      <color rgb="FFFF0000"/>
      <name val="Arial"/>
      <family val="2"/>
    </font>
    <font>
      <b/>
      <sz val="11"/>
      <name val="Arial"/>
      <family val="2"/>
    </font>
    <font>
      <sz val="11"/>
      <name val="Arial"/>
      <family val="2"/>
    </font>
    <font>
      <b/>
      <vertAlign val="superscript"/>
      <sz val="11"/>
      <name val="Arial"/>
      <family val="2"/>
    </font>
    <font>
      <sz val="11"/>
      <color theme="1"/>
      <name val="Arial"/>
      <family val="2"/>
    </font>
    <font>
      <i/>
      <sz val="11"/>
      <name val="Arial"/>
      <family val="2"/>
    </font>
    <font>
      <i/>
      <sz val="11"/>
      <color theme="1"/>
      <name val="Arial"/>
      <family val="2"/>
    </font>
    <font>
      <b/>
      <sz val="11"/>
      <color theme="1"/>
      <name val="Arial"/>
      <family val="2"/>
    </font>
    <font>
      <i/>
      <sz val="10"/>
      <color theme="1"/>
      <name val="Arial"/>
      <family val="2"/>
    </font>
    <font>
      <i/>
      <sz val="11"/>
      <color indexed="8"/>
      <name val="Arial"/>
      <family val="2"/>
    </font>
    <font>
      <u/>
      <sz val="10"/>
      <color indexed="8"/>
      <name val="Arial"/>
      <family val="2"/>
    </font>
    <font>
      <sz val="11"/>
      <color indexed="8"/>
      <name val="Arial"/>
      <family val="2"/>
    </font>
    <font>
      <b/>
      <sz val="11"/>
      <color rgb="FFFF0000"/>
      <name val="Arial"/>
      <family val="2"/>
    </font>
    <font>
      <u/>
      <sz val="11"/>
      <color indexed="8"/>
      <name val="Arial"/>
      <family val="2"/>
    </font>
    <font>
      <b/>
      <u/>
      <sz val="11"/>
      <color indexed="8"/>
      <name val="Arial"/>
      <family val="2"/>
    </font>
    <font>
      <b/>
      <sz val="11"/>
      <color theme="1"/>
      <name val="Calibri"/>
      <family val="2"/>
      <scheme val="minor"/>
    </font>
    <font>
      <b/>
      <i/>
      <sz val="11"/>
      <color indexed="8"/>
      <name val="Arial"/>
      <family val="2"/>
    </font>
    <font>
      <sz val="11"/>
      <color rgb="FF00B050"/>
      <name val="Calibri"/>
      <family val="2"/>
      <scheme val="minor"/>
    </font>
    <font>
      <b/>
      <sz val="9"/>
      <name val="Arial"/>
      <family val="2"/>
    </font>
    <font>
      <b/>
      <sz val="16"/>
      <color theme="1"/>
      <name val="Arial"/>
      <family val="2"/>
    </font>
    <font>
      <sz val="10"/>
      <color theme="1"/>
      <name val="Arial"/>
      <family val="2"/>
    </font>
    <font>
      <b/>
      <sz val="11"/>
      <color theme="0"/>
      <name val="Arial"/>
      <family val="2"/>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9">
    <xf numFmtId="0" fontId="0" fillId="0" borderId="0" xfId="0"/>
    <xf numFmtId="0" fontId="3" fillId="4" borderId="14" xfId="0" applyFont="1" applyFill="1" applyBorder="1" applyAlignment="1">
      <alignment horizontal="center" vertical="center" wrapText="1"/>
    </xf>
    <xf numFmtId="0" fontId="6" fillId="0" borderId="0" xfId="0" applyFont="1" applyBorder="1"/>
    <xf numFmtId="0" fontId="4" fillId="5" borderId="14" xfId="0" applyFont="1" applyFill="1" applyBorder="1" applyAlignment="1">
      <alignment horizontal="left" vertical="center" wrapText="1"/>
    </xf>
    <xf numFmtId="0" fontId="3" fillId="5" borderId="14" xfId="0" applyFont="1" applyFill="1" applyBorder="1" applyAlignment="1">
      <alignment horizontal="center" vertical="center"/>
    </xf>
    <xf numFmtId="0" fontId="6" fillId="0" borderId="14" xfId="0" applyFont="1" applyBorder="1" applyAlignment="1">
      <alignment horizontal="center"/>
    </xf>
    <xf numFmtId="0" fontId="6" fillId="0" borderId="14" xfId="0" applyFont="1" applyBorder="1" applyAlignment="1">
      <alignment vertical="center" wrapText="1"/>
    </xf>
    <xf numFmtId="0" fontId="6" fillId="5" borderId="14" xfId="0" applyFont="1" applyFill="1" applyBorder="1" applyAlignment="1">
      <alignment vertical="center" wrapText="1"/>
    </xf>
    <xf numFmtId="0" fontId="4" fillId="0" borderId="14" xfId="0" applyFont="1" applyFill="1" applyBorder="1" applyAlignment="1">
      <alignment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xf>
    <xf numFmtId="0" fontId="6" fillId="0" borderId="0" xfId="0" applyFont="1" applyFill="1" applyBorder="1"/>
    <xf numFmtId="0" fontId="1" fillId="0" borderId="0" xfId="0" applyFont="1" applyBorder="1"/>
    <xf numFmtId="0" fontId="1" fillId="0" borderId="0" xfId="0" applyFont="1" applyBorder="1" applyAlignment="1">
      <alignment horizontal="center"/>
    </xf>
    <xf numFmtId="0" fontId="6" fillId="0" borderId="0" xfId="0" applyFont="1" applyBorder="1" applyAlignment="1">
      <alignment horizont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wrapText="1"/>
    </xf>
    <xf numFmtId="0" fontId="6" fillId="0" borderId="0" xfId="0" applyFont="1" applyBorder="1" applyAlignment="1">
      <alignment wrapText="1"/>
    </xf>
    <xf numFmtId="0" fontId="6" fillId="0" borderId="14" xfId="0" applyFont="1" applyBorder="1" applyAlignment="1">
      <alignment vertical="top" wrapText="1"/>
    </xf>
    <xf numFmtId="0" fontId="6" fillId="5" borderId="14" xfId="0" applyFont="1" applyFill="1" applyBorder="1" applyAlignment="1">
      <alignment vertical="top" wrapText="1"/>
    </xf>
    <xf numFmtId="0" fontId="4" fillId="5" borderId="14" xfId="0" applyFont="1" applyFill="1" applyBorder="1" applyAlignment="1">
      <alignment vertical="top" wrapText="1"/>
    </xf>
    <xf numFmtId="0" fontId="3" fillId="5" borderId="14" xfId="0" applyFont="1" applyFill="1" applyBorder="1" applyAlignment="1">
      <alignment horizontal="left" vertical="center"/>
    </xf>
    <xf numFmtId="0" fontId="15" fillId="0" borderId="0" xfId="0" applyFont="1" applyBorder="1" applyAlignment="1">
      <alignment wrapText="1"/>
    </xf>
    <xf numFmtId="0" fontId="9" fillId="5" borderId="14" xfId="0" applyFont="1" applyFill="1" applyBorder="1" applyAlignment="1">
      <alignment vertical="top" wrapText="1"/>
    </xf>
    <xf numFmtId="0" fontId="4" fillId="5" borderId="14" xfId="0" applyFont="1" applyFill="1" applyBorder="1" applyAlignment="1">
      <alignment horizontal="left" vertical="center"/>
    </xf>
    <xf numFmtId="0" fontId="3" fillId="5" borderId="14" xfId="0" applyFont="1" applyFill="1" applyBorder="1" applyAlignment="1">
      <alignment horizontal="center" vertical="center" wrapText="1"/>
    </xf>
    <xf numFmtId="0" fontId="6" fillId="0" borderId="14" xfId="0" applyFont="1" applyBorder="1" applyAlignment="1">
      <alignment vertical="center"/>
    </xf>
    <xf numFmtId="0" fontId="4" fillId="5" borderId="14" xfId="0" applyFont="1" applyFill="1" applyBorder="1" applyAlignment="1">
      <alignment vertical="center" wrapText="1"/>
    </xf>
    <xf numFmtId="0" fontId="4" fillId="0" borderId="0" xfId="0" applyFont="1" applyBorder="1"/>
    <xf numFmtId="0" fontId="3" fillId="9" borderId="14" xfId="0"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Border="1" applyProtection="1"/>
    <xf numFmtId="0" fontId="0" fillId="0" borderId="1" xfId="0" applyBorder="1" applyAlignment="1" applyProtection="1">
      <alignment horizontal="center" textRotation="90"/>
    </xf>
    <xf numFmtId="0" fontId="0" fillId="0" borderId="0" xfId="0" applyBorder="1" applyAlignment="1" applyProtection="1">
      <alignment textRotation="90"/>
    </xf>
    <xf numFmtId="0" fontId="0" fillId="0" borderId="3" xfId="0" applyBorder="1" applyAlignment="1" applyProtection="1">
      <alignment horizontal="center" textRotation="90"/>
    </xf>
    <xf numFmtId="0" fontId="0" fillId="0" borderId="3" xfId="0" applyBorder="1" applyAlignment="1" applyProtection="1">
      <alignment horizontal="center"/>
    </xf>
    <xf numFmtId="0" fontId="3"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xf>
    <xf numFmtId="0" fontId="6" fillId="0" borderId="3" xfId="0" applyFont="1" applyBorder="1" applyAlignment="1" applyProtection="1">
      <alignment horizontal="center"/>
    </xf>
    <xf numFmtId="0" fontId="3" fillId="4" borderId="14" xfId="0" applyFont="1" applyFill="1" applyBorder="1" applyAlignment="1" applyProtection="1">
      <alignment horizontal="center" vertical="center" wrapText="1"/>
    </xf>
    <xf numFmtId="0" fontId="4" fillId="5" borderId="0" xfId="0" applyFont="1" applyFill="1" applyBorder="1" applyAlignment="1" applyProtection="1">
      <alignment horizontal="left" vertical="center"/>
    </xf>
    <xf numFmtId="0" fontId="4" fillId="5" borderId="14" xfId="0" applyFont="1" applyFill="1" applyBorder="1" applyAlignment="1" applyProtection="1">
      <alignment horizontal="left" vertical="center" wrapText="1"/>
    </xf>
    <xf numFmtId="0" fontId="6" fillId="0" borderId="14" xfId="0" applyFont="1" applyBorder="1" applyAlignment="1" applyProtection="1">
      <alignment horizontal="center"/>
    </xf>
    <xf numFmtId="0" fontId="6" fillId="0" borderId="16" xfId="0" applyFont="1" applyBorder="1" applyProtection="1"/>
    <xf numFmtId="0" fontId="6" fillId="0" borderId="3" xfId="0" applyFont="1" applyBorder="1" applyAlignment="1" applyProtection="1">
      <alignment horizontal="center" vertical="center"/>
    </xf>
    <xf numFmtId="0" fontId="6" fillId="0" borderId="14" xfId="0" applyFont="1" applyBorder="1" applyAlignment="1" applyProtection="1">
      <alignment vertical="center" wrapText="1"/>
    </xf>
    <xf numFmtId="0" fontId="6" fillId="0" borderId="4" xfId="0" applyFont="1" applyBorder="1" applyProtection="1"/>
    <xf numFmtId="0" fontId="6" fillId="5" borderId="3" xfId="0" applyFont="1" applyFill="1" applyBorder="1" applyAlignment="1" applyProtection="1">
      <alignment horizontal="center" vertical="center"/>
    </xf>
    <xf numFmtId="0" fontId="6" fillId="5" borderId="14" xfId="0" applyFont="1" applyFill="1" applyBorder="1" applyAlignment="1" applyProtection="1">
      <alignment vertical="center" wrapText="1"/>
    </xf>
    <xf numFmtId="0" fontId="6" fillId="5" borderId="4" xfId="0" applyFont="1" applyFill="1" applyBorder="1" applyProtection="1"/>
    <xf numFmtId="0" fontId="0" fillId="5" borderId="0" xfId="0" applyFill="1" applyBorder="1" applyProtection="1"/>
    <xf numFmtId="0" fontId="4" fillId="0" borderId="14" xfId="0" applyFont="1" applyFill="1" applyBorder="1" applyAlignment="1" applyProtection="1">
      <alignment vertical="center" wrapText="1"/>
    </xf>
    <xf numFmtId="0" fontId="4" fillId="0" borderId="14" xfId="0" applyFont="1" applyBorder="1" applyAlignment="1" applyProtection="1">
      <alignment vertical="center" wrapText="1"/>
    </xf>
    <xf numFmtId="0" fontId="6" fillId="0" borderId="14" xfId="0" applyFont="1" applyBorder="1" applyAlignment="1" applyProtection="1">
      <alignment horizontal="center" vertical="center"/>
    </xf>
    <xf numFmtId="0" fontId="6" fillId="0" borderId="17" xfId="0" applyFont="1" applyBorder="1" applyProtection="1"/>
    <xf numFmtId="0" fontId="3" fillId="4" borderId="18" xfId="0" applyFont="1" applyFill="1" applyBorder="1" applyAlignment="1" applyProtection="1">
      <alignment horizontal="center" vertical="center" wrapText="1"/>
    </xf>
    <xf numFmtId="0" fontId="6" fillId="5" borderId="17" xfId="0" applyFont="1" applyFill="1" applyBorder="1" applyAlignment="1" applyProtection="1">
      <alignment vertical="center"/>
    </xf>
    <xf numFmtId="0" fontId="0" fillId="0" borderId="0" xfId="0" applyFill="1" applyBorder="1" applyProtection="1"/>
    <xf numFmtId="0" fontId="4" fillId="5" borderId="18" xfId="0" applyFont="1" applyFill="1" applyBorder="1" applyAlignment="1" applyProtection="1">
      <alignment vertical="center" wrapText="1"/>
    </xf>
    <xf numFmtId="0" fontId="4" fillId="0" borderId="18" xfId="0" applyFont="1" applyFill="1" applyBorder="1" applyAlignment="1" applyProtection="1">
      <alignment vertical="center" wrapText="1"/>
    </xf>
    <xf numFmtId="0" fontId="6" fillId="0" borderId="17" xfId="0" applyFont="1" applyFill="1" applyBorder="1" applyAlignment="1" applyProtection="1">
      <alignment vertical="center"/>
    </xf>
    <xf numFmtId="0" fontId="6" fillId="5" borderId="18"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6" fillId="0" borderId="17" xfId="0" applyFont="1" applyFill="1" applyBorder="1" applyProtection="1"/>
    <xf numFmtId="0" fontId="4" fillId="0" borderId="18" xfId="0" applyFont="1" applyBorder="1" applyAlignment="1" applyProtection="1">
      <alignment vertical="center" wrapText="1"/>
    </xf>
    <xf numFmtId="0" fontId="6" fillId="0" borderId="17" xfId="0" applyFont="1" applyBorder="1" applyAlignment="1" applyProtection="1">
      <alignment vertical="center"/>
    </xf>
    <xf numFmtId="0" fontId="6" fillId="0" borderId="0" xfId="0" applyFont="1" applyBorder="1" applyAlignment="1" applyProtection="1">
      <alignment vertical="center"/>
    </xf>
    <xf numFmtId="0" fontId="6" fillId="0" borderId="19" xfId="0" applyFont="1" applyBorder="1" applyAlignment="1" applyProtection="1">
      <alignment vertical="top" wrapText="1"/>
    </xf>
    <xf numFmtId="0" fontId="3" fillId="5" borderId="14" xfId="0" applyFont="1" applyFill="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6" fillId="0" borderId="4" xfId="0" applyFont="1" applyBorder="1" applyAlignment="1" applyProtection="1">
      <alignment vertical="center"/>
    </xf>
    <xf numFmtId="0" fontId="6" fillId="0" borderId="24" xfId="0" applyFont="1" applyBorder="1" applyAlignment="1" applyProtection="1">
      <alignment vertical="center" wrapText="1"/>
    </xf>
    <xf numFmtId="0" fontId="4" fillId="5" borderId="14" xfId="0" applyFont="1" applyFill="1" applyBorder="1" applyAlignment="1" applyProtection="1">
      <alignment vertical="center" wrapText="1"/>
    </xf>
    <xf numFmtId="0" fontId="6" fillId="5" borderId="20" xfId="0" applyFont="1" applyFill="1" applyBorder="1" applyAlignment="1" applyProtection="1">
      <alignment vertical="center"/>
    </xf>
    <xf numFmtId="0" fontId="1" fillId="0" borderId="0" xfId="0" applyFont="1" applyBorder="1" applyProtection="1"/>
    <xf numFmtId="0" fontId="3" fillId="5" borderId="6" xfId="0" applyFont="1" applyFill="1" applyBorder="1" applyAlignment="1" applyProtection="1">
      <alignment horizontal="left" vertical="center"/>
    </xf>
    <xf numFmtId="0" fontId="1" fillId="5" borderId="0" xfId="0" applyFont="1" applyFill="1" applyBorder="1" applyAlignment="1" applyProtection="1">
      <alignment vertical="center"/>
    </xf>
    <xf numFmtId="0" fontId="6" fillId="5" borderId="24" xfId="0" applyFont="1" applyFill="1" applyBorder="1" applyAlignment="1" applyProtection="1">
      <alignment vertical="center" wrapText="1"/>
    </xf>
    <xf numFmtId="0" fontId="6" fillId="0" borderId="0" xfId="0" applyFont="1" applyBorder="1" applyAlignment="1" applyProtection="1">
      <alignment horizontal="center" vertical="center"/>
    </xf>
    <xf numFmtId="0" fontId="1" fillId="0" borderId="0" xfId="0" applyFont="1" applyBorder="1" applyAlignment="1" applyProtection="1">
      <alignment horizontal="center"/>
    </xf>
    <xf numFmtId="0" fontId="19" fillId="0" borderId="0" xfId="0" applyFont="1" applyBorder="1" applyAlignment="1" applyProtection="1">
      <alignment wrapText="1"/>
    </xf>
    <xf numFmtId="0" fontId="0" fillId="0" borderId="0" xfId="0" applyBorder="1" applyAlignment="1" applyProtection="1">
      <alignment wrapText="1"/>
    </xf>
    <xf numFmtId="0" fontId="6" fillId="0" borderId="5" xfId="0" applyFont="1" applyBorder="1"/>
    <xf numFmtId="0" fontId="6" fillId="0" borderId="14" xfId="0" applyFont="1" applyBorder="1"/>
    <xf numFmtId="0" fontId="13" fillId="0" borderId="14" xfId="0" applyFont="1" applyBorder="1" applyAlignment="1">
      <alignment horizontal="justify" vertical="center" wrapText="1"/>
    </xf>
    <xf numFmtId="0" fontId="6" fillId="0" borderId="14" xfId="0" applyFont="1" applyBorder="1" applyAlignment="1">
      <alignment wrapText="1"/>
    </xf>
    <xf numFmtId="0" fontId="6" fillId="5" borderId="14" xfId="0" applyFont="1" applyFill="1" applyBorder="1" applyAlignment="1">
      <alignment vertical="center"/>
    </xf>
    <xf numFmtId="0" fontId="1" fillId="5" borderId="14" xfId="0" applyFont="1" applyFill="1" applyBorder="1" applyAlignment="1">
      <alignment horizontal="center" vertical="center" wrapText="1"/>
    </xf>
    <xf numFmtId="0" fontId="6" fillId="0" borderId="14" xfId="0" applyFont="1" applyFill="1" applyBorder="1" applyAlignment="1">
      <alignment wrapText="1"/>
    </xf>
    <xf numFmtId="0" fontId="13" fillId="5" borderId="14" xfId="0" applyFont="1" applyFill="1" applyBorder="1" applyAlignment="1">
      <alignment horizontal="left" vertical="center" wrapText="1"/>
    </xf>
    <xf numFmtId="0" fontId="4" fillId="0" borderId="14" xfId="0" applyFont="1" applyFill="1" applyBorder="1" applyAlignment="1">
      <alignment horizontal="left" vertical="top"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6" fillId="0" borderId="14" xfId="0" applyFont="1" applyFill="1" applyBorder="1"/>
    <xf numFmtId="0" fontId="1" fillId="0" borderId="14" xfId="0" applyFont="1" applyFill="1" applyBorder="1" applyAlignment="1">
      <alignment horizontal="center" vertical="center" wrapText="1"/>
    </xf>
    <xf numFmtId="0" fontId="1" fillId="5" borderId="14" xfId="0" applyFont="1" applyFill="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left" vertical="center" wrapText="1"/>
    </xf>
    <xf numFmtId="0" fontId="4" fillId="0" borderId="14" xfId="0" applyFont="1" applyBorder="1" applyAlignment="1">
      <alignment wrapText="1"/>
    </xf>
    <xf numFmtId="0" fontId="1" fillId="5" borderId="14" xfId="0" applyFont="1" applyFill="1" applyBorder="1" applyAlignment="1">
      <alignment vertical="center"/>
    </xf>
    <xf numFmtId="0" fontId="3" fillId="3" borderId="14" xfId="0" applyFont="1" applyFill="1" applyBorder="1" applyAlignment="1" applyProtection="1">
      <alignment horizontal="left" vertical="center"/>
      <protection locked="0"/>
    </xf>
    <xf numFmtId="0" fontId="6" fillId="0" borderId="21" xfId="0" applyFont="1" applyBorder="1" applyAlignment="1" applyProtection="1">
      <alignment vertical="center"/>
    </xf>
    <xf numFmtId="0" fontId="6" fillId="0" borderId="2" xfId="0" applyFont="1" applyBorder="1" applyProtection="1"/>
    <xf numFmtId="0" fontId="3" fillId="3" borderId="14"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 fillId="9" borderId="14" xfId="0" applyFont="1" applyFill="1" applyBorder="1" applyAlignment="1" applyProtection="1">
      <alignment horizontal="center"/>
      <protection locked="0"/>
    </xf>
    <xf numFmtId="0" fontId="1" fillId="9" borderId="14" xfId="0" applyFont="1" applyFill="1" applyBorder="1" applyAlignment="1" applyProtection="1">
      <alignment horizontal="center" vertical="center" wrapText="1"/>
      <protection locked="0"/>
    </xf>
    <xf numFmtId="0" fontId="3" fillId="9" borderId="14" xfId="0" applyFont="1" applyFill="1" applyBorder="1" applyAlignment="1" applyProtection="1">
      <alignment horizontal="center" vertical="center"/>
      <protection locked="0"/>
    </xf>
    <xf numFmtId="0" fontId="1" fillId="2" borderId="14" xfId="0" applyFont="1" applyFill="1" applyBorder="1" applyAlignment="1" applyProtection="1">
      <alignment wrapText="1"/>
      <protection locked="0"/>
    </xf>
    <xf numFmtId="0" fontId="0" fillId="2" borderId="14" xfId="0" applyFill="1" applyBorder="1" applyProtection="1">
      <protection locked="0"/>
    </xf>
    <xf numFmtId="0" fontId="1" fillId="3" borderId="14" xfId="0" applyFont="1" applyFill="1" applyBorder="1" applyAlignment="1" applyProtection="1">
      <alignment horizontal="left" vertical="center" wrapText="1"/>
    </xf>
    <xf numFmtId="0" fontId="0" fillId="0" borderId="14" xfId="0" applyFill="1" applyBorder="1" applyAlignment="1" applyProtection="1">
      <alignment textRotation="90"/>
      <protection locked="0"/>
    </xf>
    <xf numFmtId="0" fontId="0" fillId="3" borderId="14" xfId="0" applyFill="1" applyBorder="1" applyAlignment="1" applyProtection="1">
      <alignment textRotation="90"/>
      <protection locked="0"/>
    </xf>
    <xf numFmtId="0" fontId="4" fillId="3" borderId="14" xfId="0" applyFont="1" applyFill="1" applyBorder="1" applyAlignment="1" applyProtection="1">
      <alignment horizontal="left" vertical="center"/>
      <protection locked="0"/>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xf>
    <xf numFmtId="0" fontId="20" fillId="3" borderId="12" xfId="0" applyFont="1" applyFill="1" applyBorder="1" applyAlignment="1" applyProtection="1">
      <alignment horizontal="left" vertical="center" wrapText="1"/>
    </xf>
    <xf numFmtId="0" fontId="20" fillId="9" borderId="11"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xf>
    <xf numFmtId="14" fontId="20" fillId="3" borderId="14"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left" wrapText="1"/>
    </xf>
    <xf numFmtId="0" fontId="0" fillId="2" borderId="14" xfId="0" applyFill="1" applyBorder="1" applyAlignment="1" applyProtection="1">
      <alignment horizontal="left"/>
    </xf>
    <xf numFmtId="0" fontId="3" fillId="9" borderId="14"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0" fillId="3" borderId="14" xfId="0" applyFill="1" applyBorder="1" applyAlignment="1" applyProtection="1">
      <alignment horizontal="left" textRotation="90"/>
    </xf>
    <xf numFmtId="14" fontId="1" fillId="3" borderId="14" xfId="0" applyNumberFormat="1" applyFont="1" applyFill="1" applyBorder="1" applyAlignment="1" applyProtection="1">
      <alignment horizontal="left" vertical="center" wrapText="1"/>
    </xf>
    <xf numFmtId="14" fontId="3" fillId="9" borderId="14" xfId="0" applyNumberFormat="1" applyFont="1" applyFill="1" applyBorder="1" applyAlignment="1" applyProtection="1">
      <alignment horizontal="left" vertical="center" wrapText="1"/>
    </xf>
    <xf numFmtId="0" fontId="4" fillId="3" borderId="14" xfId="0" applyFont="1" applyFill="1" applyBorder="1" applyAlignment="1" applyProtection="1">
      <alignment horizontal="left" vertical="center"/>
    </xf>
    <xf numFmtId="0" fontId="4" fillId="0" borderId="14" xfId="0" applyFont="1" applyBorder="1" applyAlignment="1">
      <alignment horizontal="center" vertical="center"/>
    </xf>
    <xf numFmtId="0" fontId="13" fillId="0" borderId="0" xfId="0" applyFont="1" applyBorder="1" applyAlignment="1" applyProtection="1">
      <alignment horizontal="left" wrapText="1"/>
    </xf>
    <xf numFmtId="14" fontId="3" fillId="9" borderId="14" xfId="0" applyNumberFormat="1" applyFont="1" applyFill="1" applyBorder="1" applyAlignment="1" applyProtection="1">
      <alignment horizontal="left" vertical="center" wrapText="1"/>
      <protection locked="0"/>
    </xf>
    <xf numFmtId="0" fontId="20" fillId="3" borderId="26" xfId="0" applyFont="1" applyFill="1" applyBorder="1" applyAlignment="1" applyProtection="1">
      <alignment horizontal="left" vertical="center" wrapText="1"/>
    </xf>
    <xf numFmtId="0" fontId="20" fillId="3" borderId="27" xfId="0" applyFont="1" applyFill="1" applyBorder="1" applyAlignment="1" applyProtection="1">
      <alignment horizontal="center" vertical="center" wrapText="1"/>
    </xf>
    <xf numFmtId="14" fontId="20" fillId="3" borderId="27" xfId="0" applyNumberFormat="1" applyFont="1" applyFill="1" applyBorder="1" applyAlignment="1" applyProtection="1">
      <alignment horizontal="left" vertical="center" wrapText="1"/>
    </xf>
    <xf numFmtId="0" fontId="6" fillId="5" borderId="22" xfId="0" applyFont="1" applyFill="1" applyBorder="1" applyAlignment="1" applyProtection="1">
      <alignment vertical="center" wrapText="1"/>
    </xf>
    <xf numFmtId="0" fontId="3" fillId="9" borderId="22" xfId="0" applyFont="1" applyFill="1" applyBorder="1" applyAlignment="1" applyProtection="1">
      <alignment horizontal="center" vertical="center"/>
      <protection locked="0"/>
    </xf>
    <xf numFmtId="0" fontId="3" fillId="9" borderId="22" xfId="0" applyFont="1" applyFill="1" applyBorder="1" applyAlignment="1" applyProtection="1">
      <alignment horizontal="left" vertical="center" wrapText="1"/>
      <protection locked="0"/>
    </xf>
    <xf numFmtId="0" fontId="22" fillId="0" borderId="14"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applyAlignment="1" applyProtection="1">
      <alignment vertical="center"/>
    </xf>
    <xf numFmtId="0" fontId="3" fillId="3" borderId="14" xfId="0" applyFont="1" applyFill="1" applyBorder="1" applyAlignment="1" applyProtection="1">
      <alignment horizontal="center" vertical="center" wrapText="1"/>
    </xf>
    <xf numFmtId="0" fontId="3" fillId="3" borderId="14" xfId="0" applyFont="1" applyFill="1" applyBorder="1" applyAlignment="1" applyProtection="1">
      <alignment horizontal="left" vertical="center"/>
    </xf>
    <xf numFmtId="0" fontId="3" fillId="3" borderId="14" xfId="0" applyFont="1" applyFill="1" applyBorder="1" applyAlignment="1" applyProtection="1">
      <alignment horizontal="center" vertical="center"/>
    </xf>
    <xf numFmtId="0" fontId="4" fillId="5" borderId="14" xfId="0" applyFont="1" applyFill="1" applyBorder="1" applyAlignment="1" applyProtection="1">
      <alignment horizontal="left" vertical="center"/>
    </xf>
    <xf numFmtId="0" fontId="3" fillId="5" borderId="14" xfId="0" applyFont="1" applyFill="1" applyBorder="1" applyAlignment="1" applyProtection="1">
      <alignment horizontal="center" vertical="center" wrapText="1"/>
    </xf>
    <xf numFmtId="0" fontId="9" fillId="5" borderId="14" xfId="0" applyFont="1" applyFill="1" applyBorder="1" applyAlignment="1" applyProtection="1">
      <alignment horizontal="left" vertical="center"/>
    </xf>
    <xf numFmtId="0" fontId="6" fillId="0" borderId="14" xfId="0" applyFont="1" applyBorder="1" applyProtection="1"/>
    <xf numFmtId="0" fontId="1" fillId="0" borderId="14" xfId="0" applyFont="1" applyBorder="1" applyAlignment="1" applyProtection="1">
      <alignment horizontal="center" vertical="center"/>
    </xf>
    <xf numFmtId="0" fontId="6" fillId="5" borderId="14" xfId="0" applyFont="1" applyFill="1" applyBorder="1" applyProtection="1"/>
    <xf numFmtId="0" fontId="1" fillId="5" borderId="14" xfId="0" applyFont="1" applyFill="1" applyBorder="1" applyAlignment="1" applyProtection="1">
      <alignment horizontal="center" vertical="center"/>
    </xf>
    <xf numFmtId="0" fontId="1" fillId="0" borderId="14" xfId="0" applyFont="1" applyBorder="1" applyAlignment="1" applyProtection="1">
      <alignment horizontal="center"/>
    </xf>
    <xf numFmtId="0" fontId="6" fillId="5" borderId="14" xfId="0" applyFont="1" applyFill="1" applyBorder="1" applyAlignment="1" applyProtection="1">
      <alignment vertical="center"/>
    </xf>
    <xf numFmtId="0" fontId="1" fillId="5" borderId="14" xfId="0" applyFont="1" applyFill="1" applyBorder="1" applyAlignment="1" applyProtection="1">
      <alignment horizontal="center" vertical="center" wrapText="1"/>
    </xf>
    <xf numFmtId="0" fontId="6" fillId="0" borderId="14" xfId="0" applyFont="1" applyFill="1" applyBorder="1" applyAlignment="1" applyProtection="1">
      <alignment vertical="center"/>
    </xf>
    <xf numFmtId="0" fontId="6" fillId="0" borderId="14" xfId="0" applyFont="1" applyFill="1" applyBorder="1" applyAlignment="1" applyProtection="1">
      <alignment vertical="center" wrapText="1"/>
    </xf>
    <xf numFmtId="0" fontId="6" fillId="0" borderId="14" xfId="0" applyFont="1" applyFill="1" applyBorder="1" applyProtection="1"/>
    <xf numFmtId="0" fontId="1" fillId="0" borderId="14" xfId="0" applyFont="1" applyFill="1" applyBorder="1" applyAlignment="1" applyProtection="1">
      <alignment horizontal="center" vertical="center" wrapText="1"/>
    </xf>
    <xf numFmtId="0" fontId="6" fillId="0" borderId="14" xfId="0" applyFont="1" applyBorder="1" applyAlignment="1" applyProtection="1">
      <alignment vertical="center"/>
    </xf>
    <xf numFmtId="0" fontId="6" fillId="0" borderId="14" xfId="0" applyFont="1" applyBorder="1" applyAlignment="1" applyProtection="1">
      <alignment vertical="top" wrapText="1"/>
    </xf>
    <xf numFmtId="0" fontId="3" fillId="5" borderId="14" xfId="0" applyFont="1" applyFill="1" applyBorder="1" applyAlignment="1" applyProtection="1">
      <alignment horizontal="center" vertical="center"/>
    </xf>
    <xf numFmtId="0" fontId="3" fillId="0" borderId="14" xfId="0" applyFont="1" applyBorder="1" applyAlignment="1" applyProtection="1">
      <alignment horizontal="center" vertical="center"/>
    </xf>
    <xf numFmtId="0" fontId="13" fillId="0" borderId="0" xfId="0" applyFont="1" applyBorder="1" applyAlignment="1" applyProtection="1">
      <alignment horizontal="center"/>
    </xf>
    <xf numFmtId="0" fontId="3" fillId="5" borderId="14" xfId="0" applyFont="1" applyFill="1" applyBorder="1" applyAlignment="1" applyProtection="1">
      <alignment horizontal="left" vertical="center"/>
    </xf>
    <xf numFmtId="0" fontId="6" fillId="0" borderId="0" xfId="0" applyFont="1" applyBorder="1" applyAlignment="1" applyProtection="1">
      <alignment horizontal="center"/>
    </xf>
    <xf numFmtId="0" fontId="1" fillId="5" borderId="14" xfId="0" applyFont="1" applyFill="1" applyBorder="1" applyAlignment="1" applyProtection="1">
      <alignment vertical="center"/>
    </xf>
    <xf numFmtId="0" fontId="3" fillId="3" borderId="6" xfId="0" applyFont="1" applyFill="1" applyBorder="1" applyAlignment="1" applyProtection="1">
      <alignment horizontal="left" vertical="center"/>
    </xf>
    <xf numFmtId="0" fontId="3" fillId="3" borderId="15" xfId="0" applyFont="1" applyFill="1" applyBorder="1" applyAlignment="1" applyProtection="1">
      <alignment horizontal="left" vertical="center"/>
    </xf>
    <xf numFmtId="0" fontId="3" fillId="3" borderId="15" xfId="0" applyFont="1" applyFill="1" applyBorder="1" applyAlignment="1" applyProtection="1">
      <alignment horizontal="center" vertical="center"/>
    </xf>
    <xf numFmtId="0" fontId="3" fillId="6" borderId="1" xfId="0" applyFont="1" applyFill="1" applyBorder="1" applyAlignment="1" applyProtection="1">
      <alignment horizontal="left" vertical="top" wrapText="1"/>
    </xf>
    <xf numFmtId="0" fontId="9" fillId="0" borderId="7" xfId="0" applyFont="1" applyBorder="1" applyProtection="1"/>
    <xf numFmtId="0" fontId="3" fillId="6" borderId="1" xfId="0" applyFont="1" applyFill="1" applyBorder="1" applyAlignment="1" applyProtection="1">
      <alignment horizontal="center" vertical="center" wrapText="1"/>
    </xf>
    <xf numFmtId="0" fontId="9" fillId="6" borderId="9" xfId="0" applyFont="1" applyFill="1" applyBorder="1" applyAlignment="1" applyProtection="1">
      <alignment horizontal="center" wrapText="1"/>
    </xf>
    <xf numFmtId="0" fontId="3" fillId="7" borderId="1" xfId="0" applyFont="1" applyFill="1" applyBorder="1" applyAlignment="1" applyProtection="1">
      <alignment wrapText="1"/>
    </xf>
    <xf numFmtId="0" fontId="17" fillId="0" borderId="7" xfId="0" applyFont="1" applyBorder="1" applyProtection="1"/>
    <xf numFmtId="0" fontId="17" fillId="7" borderId="8" xfId="0" applyFont="1" applyFill="1" applyBorder="1" applyAlignment="1" applyProtection="1">
      <alignment horizontal="center"/>
    </xf>
    <xf numFmtId="0" fontId="3" fillId="8" borderId="14" xfId="0" applyFont="1" applyFill="1" applyBorder="1" applyAlignment="1" applyProtection="1">
      <alignment wrapText="1"/>
    </xf>
    <xf numFmtId="0" fontId="17" fillId="0" borderId="14" xfId="0" applyFont="1" applyFill="1" applyBorder="1" applyProtection="1"/>
    <xf numFmtId="0" fontId="17" fillId="8" borderId="14" xfId="0" applyFont="1" applyFill="1" applyBorder="1" applyAlignment="1" applyProtection="1">
      <alignment horizontal="center"/>
    </xf>
    <xf numFmtId="0" fontId="12" fillId="0" borderId="0" xfId="0" applyFont="1" applyBorder="1" applyAlignment="1" applyProtection="1">
      <alignment wrapText="1"/>
    </xf>
    <xf numFmtId="0" fontId="6" fillId="0" borderId="0" xfId="0" applyFont="1" applyBorder="1" applyAlignment="1" applyProtection="1">
      <alignment wrapText="1"/>
    </xf>
    <xf numFmtId="0" fontId="23" fillId="0" borderId="23" xfId="0" applyFont="1" applyFill="1" applyBorder="1" applyAlignment="1" applyProtection="1">
      <alignment horizontal="center" wrapText="1"/>
    </xf>
    <xf numFmtId="49" fontId="23" fillId="0" borderId="22" xfId="0" applyNumberFormat="1" applyFont="1" applyFill="1" applyBorder="1" applyAlignment="1" applyProtection="1">
      <alignment horizontal="center"/>
    </xf>
    <xf numFmtId="0" fontId="23" fillId="0" borderId="14" xfId="0" applyFont="1" applyFill="1" applyBorder="1" applyAlignment="1" applyProtection="1">
      <alignment horizontal="center"/>
    </xf>
    <xf numFmtId="0" fontId="6" fillId="0" borderId="0" xfId="0" applyFont="1" applyBorder="1" applyAlignment="1" applyProtection="1">
      <alignment horizontal="left" vertical="center" wrapText="1"/>
    </xf>
    <xf numFmtId="0" fontId="3" fillId="9" borderId="1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center" vertical="center" wrapText="1"/>
    </xf>
    <xf numFmtId="14" fontId="3" fillId="9" borderId="14" xfId="0" applyNumberFormat="1"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3" borderId="15" xfId="0" applyFont="1" applyFill="1" applyBorder="1" applyAlignment="1" applyProtection="1">
      <alignment horizontal="left" vertical="center" wrapText="1"/>
    </xf>
    <xf numFmtId="14" fontId="3" fillId="9" borderId="6" xfId="0" applyNumberFormat="1" applyFont="1" applyFill="1" applyBorder="1" applyAlignment="1" applyProtection="1">
      <alignment horizontal="left" vertical="center" wrapText="1"/>
      <protection locked="0"/>
    </xf>
    <xf numFmtId="14" fontId="3" fillId="9" borderId="25" xfId="0" applyNumberFormat="1" applyFont="1" applyFill="1" applyBorder="1" applyAlignment="1" applyProtection="1">
      <alignment horizontal="left" vertical="center" wrapText="1"/>
      <protection locked="0"/>
    </xf>
    <xf numFmtId="14" fontId="3" fillId="9" borderId="15" xfId="0" applyNumberFormat="1"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14" fontId="3" fillId="9" borderId="3" xfId="0" applyNumberFormat="1" applyFont="1" applyFill="1" applyBorder="1" applyAlignment="1" applyProtection="1">
      <alignment horizontal="left" vertical="center" wrapText="1"/>
    </xf>
    <xf numFmtId="14" fontId="3" fillId="9" borderId="0" xfId="0" applyNumberFormat="1"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3" fillId="9" borderId="0" xfId="0" applyFont="1" applyFill="1" applyBorder="1" applyAlignment="1" applyProtection="1">
      <alignment horizontal="left" vertical="center" wrapText="1"/>
    </xf>
    <xf numFmtId="0" fontId="3" fillId="9" borderId="10" xfId="0" applyFont="1" applyFill="1" applyBorder="1" applyAlignment="1" applyProtection="1">
      <alignment horizontal="left" vertical="center" wrapText="1"/>
    </xf>
    <xf numFmtId="0" fontId="3" fillId="9" borderId="11" xfId="0" applyFont="1" applyFill="1" applyBorder="1" applyAlignment="1" applyProtection="1">
      <alignment horizontal="left" vertical="center" wrapText="1"/>
    </xf>
    <xf numFmtId="0" fontId="21" fillId="0" borderId="0" xfId="0" applyFont="1" applyBorder="1" applyAlignment="1" applyProtection="1">
      <alignment horizontal="left" wrapText="1"/>
    </xf>
    <xf numFmtId="0" fontId="13" fillId="0" borderId="0" xfId="0" applyFont="1" applyBorder="1" applyAlignment="1" applyProtection="1">
      <alignment horizontal="left" wrapText="1"/>
    </xf>
    <xf numFmtId="0" fontId="3" fillId="3" borderId="10" xfId="0" applyFont="1" applyFill="1" applyBorder="1" applyAlignment="1" applyProtection="1">
      <alignment horizontal="left" vertical="center" wrapText="1"/>
    </xf>
    <xf numFmtId="0" fontId="3" fillId="3" borderId="11" xfId="0" applyFont="1" applyFill="1" applyBorder="1" applyAlignment="1" applyProtection="1">
      <alignment horizontal="left" vertical="center" wrapText="1"/>
    </xf>
  </cellXfs>
  <cellStyles count="1">
    <cellStyle name="Standard" xfId="0" builtinId="0"/>
  </cellStyles>
  <dxfs count="3">
    <dxf>
      <font>
        <color rgb="FFFFFF99"/>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zoomScaleNormal="100" workbookViewId="0">
      <selection activeCell="D20" sqref="D20"/>
    </sheetView>
  </sheetViews>
  <sheetFormatPr baseColWidth="10" defaultColWidth="12.5703125" defaultRowHeight="15" x14ac:dyDescent="0.25"/>
  <cols>
    <col min="1" max="1" width="5.5703125" style="31" customWidth="1"/>
    <col min="2" max="2" width="69" style="82" customWidth="1"/>
    <col min="3" max="3" width="6.7109375" style="32" hidden="1" customWidth="1"/>
    <col min="4" max="4" width="8.85546875" style="32" bestFit="1" customWidth="1"/>
    <col min="5" max="5" width="31.42578125" style="82" customWidth="1"/>
    <col min="6" max="6" width="12.28515625" style="82" customWidth="1"/>
    <col min="7" max="16384" width="12.5703125" style="32"/>
  </cols>
  <sheetData>
    <row r="1" spans="1:6" x14ac:dyDescent="0.25">
      <c r="B1" s="110" t="s">
        <v>182</v>
      </c>
      <c r="C1" s="111"/>
      <c r="D1" s="112"/>
      <c r="E1" s="112"/>
      <c r="F1" s="121"/>
    </row>
    <row r="2" spans="1:6" x14ac:dyDescent="0.25">
      <c r="B2" s="30"/>
      <c r="C2" s="111"/>
      <c r="D2" s="112"/>
      <c r="E2" s="112"/>
      <c r="F2" s="121"/>
    </row>
    <row r="3" spans="1:6" s="34" customFormat="1" ht="45" x14ac:dyDescent="0.25">
      <c r="A3" s="33"/>
      <c r="B3" s="125" t="s">
        <v>0</v>
      </c>
      <c r="C3" s="113"/>
      <c r="D3" s="112"/>
      <c r="E3" s="112"/>
      <c r="F3" s="121"/>
    </row>
    <row r="4" spans="1:6" s="34" customFormat="1" x14ac:dyDescent="0.25">
      <c r="A4" s="35"/>
      <c r="B4" s="30"/>
      <c r="C4" s="113"/>
      <c r="D4" s="112"/>
      <c r="E4" s="112"/>
      <c r="F4" s="121"/>
    </row>
    <row r="5" spans="1:6" s="34" customFormat="1" x14ac:dyDescent="0.25">
      <c r="A5" s="35"/>
      <c r="B5" s="112" t="s">
        <v>180</v>
      </c>
      <c r="C5" s="114"/>
      <c r="D5" s="112"/>
      <c r="E5" s="112"/>
      <c r="F5" s="121"/>
    </row>
    <row r="6" spans="1:6" s="34" customFormat="1" x14ac:dyDescent="0.25">
      <c r="A6" s="35"/>
      <c r="B6" s="30"/>
      <c r="C6" s="114"/>
      <c r="D6" s="112"/>
      <c r="E6" s="112"/>
      <c r="F6" s="121"/>
    </row>
    <row r="7" spans="1:6" s="34" customFormat="1" ht="30" x14ac:dyDescent="0.25">
      <c r="A7" s="35"/>
      <c r="B7" s="112" t="s">
        <v>181</v>
      </c>
      <c r="C7" s="114"/>
      <c r="D7" s="112"/>
      <c r="E7" s="112" t="s">
        <v>179</v>
      </c>
      <c r="F7" s="121"/>
    </row>
    <row r="8" spans="1:6" s="34" customFormat="1" x14ac:dyDescent="0.25">
      <c r="A8" s="35"/>
      <c r="B8" s="116"/>
      <c r="C8" s="114"/>
      <c r="D8" s="112"/>
      <c r="E8" s="116"/>
      <c r="F8" s="121"/>
    </row>
    <row r="9" spans="1:6" ht="30" x14ac:dyDescent="0.25">
      <c r="A9" s="36"/>
      <c r="B9" s="117" t="s">
        <v>160</v>
      </c>
      <c r="C9" s="115"/>
      <c r="D9" s="104"/>
      <c r="E9" s="104"/>
      <c r="F9" s="121"/>
    </row>
    <row r="10" spans="1:6" x14ac:dyDescent="0.25">
      <c r="A10" s="36"/>
      <c r="B10" s="186"/>
      <c r="C10" s="186"/>
      <c r="D10" s="186"/>
      <c r="E10" s="186"/>
      <c r="F10" s="186"/>
    </row>
    <row r="11" spans="1:6" x14ac:dyDescent="0.25">
      <c r="A11" s="36"/>
      <c r="B11" s="186"/>
      <c r="C11" s="186"/>
      <c r="D11" s="186"/>
      <c r="E11" s="186"/>
      <c r="F11" s="186"/>
    </row>
    <row r="12" spans="1:6" x14ac:dyDescent="0.25">
      <c r="A12" s="36"/>
      <c r="B12" s="186"/>
      <c r="C12" s="186"/>
      <c r="D12" s="186"/>
      <c r="E12" s="186"/>
      <c r="F12" s="186"/>
    </row>
    <row r="13" spans="1:6" x14ac:dyDescent="0.25">
      <c r="A13" s="36"/>
      <c r="B13" s="186"/>
      <c r="C13" s="186"/>
      <c r="D13" s="186"/>
      <c r="E13" s="186"/>
      <c r="F13" s="186"/>
    </row>
    <row r="14" spans="1:6" x14ac:dyDescent="0.25">
      <c r="A14" s="36"/>
      <c r="B14" s="186"/>
      <c r="C14" s="186"/>
      <c r="D14" s="186"/>
      <c r="E14" s="186"/>
      <c r="F14" s="186"/>
    </row>
    <row r="15" spans="1:6" x14ac:dyDescent="0.25">
      <c r="A15" s="36"/>
      <c r="B15" s="133" t="str">
        <f>CONCATENATE(B1," ",B2)</f>
        <v xml:space="preserve">Auftragnehmer: </v>
      </c>
      <c r="C15" s="119"/>
      <c r="D15" s="134"/>
      <c r="E15" s="135"/>
      <c r="F15" s="135"/>
    </row>
    <row r="16" spans="1:6" ht="47.25" x14ac:dyDescent="0.25">
      <c r="A16" s="36"/>
      <c r="B16" s="37" t="s">
        <v>157</v>
      </c>
      <c r="C16" s="38"/>
      <c r="D16" s="104" t="s">
        <v>63</v>
      </c>
      <c r="E16" s="104" t="s">
        <v>2</v>
      </c>
      <c r="F16" s="104" t="s">
        <v>187</v>
      </c>
    </row>
    <row r="17" spans="1:6" x14ac:dyDescent="0.25">
      <c r="A17" s="39"/>
      <c r="B17" s="40" t="s">
        <v>3</v>
      </c>
      <c r="C17" s="41"/>
      <c r="D17" s="40"/>
      <c r="E17" s="40"/>
      <c r="F17" s="40"/>
    </row>
    <row r="18" spans="1:6" ht="85.5" x14ac:dyDescent="0.25">
      <c r="A18" s="39" t="s">
        <v>97</v>
      </c>
      <c r="B18" s="42" t="s">
        <v>188</v>
      </c>
      <c r="C18" s="41"/>
      <c r="D18" s="105"/>
      <c r="E18" s="30"/>
      <c r="F18" s="139" t="str">
        <f>IF(D18="Ja"," ",IF(D18="Nein"," ","Fragebogen unvollständig"))</f>
        <v>Fragebogen unvollständig</v>
      </c>
    </row>
    <row r="19" spans="1:6" ht="28.5" x14ac:dyDescent="0.25">
      <c r="A19" s="39" t="s">
        <v>98</v>
      </c>
      <c r="B19" s="42" t="s">
        <v>189</v>
      </c>
      <c r="C19" s="41"/>
      <c r="D19" s="105"/>
      <c r="E19" s="30"/>
      <c r="F19" s="139" t="str">
        <f>IF(D19="Ja"," ",IF(D19="Nein"," ","Fragebogen unvollständig"))</f>
        <v>Fragebogen unvollständig</v>
      </c>
    </row>
    <row r="20" spans="1:6" ht="57" x14ac:dyDescent="0.25">
      <c r="A20" s="39" t="s">
        <v>99</v>
      </c>
      <c r="B20" s="42" t="s">
        <v>161</v>
      </c>
      <c r="C20" s="41"/>
      <c r="D20" s="105"/>
      <c r="E20" s="30"/>
      <c r="F20" s="139" t="str">
        <f>IF(D20="Ja"," ",IF(D20="Nein"," ","Fragebogen unvollständig"))</f>
        <v>Fragebogen unvollständig</v>
      </c>
    </row>
    <row r="21" spans="1:6" x14ac:dyDescent="0.25">
      <c r="A21" s="43"/>
      <c r="B21" s="40" t="s">
        <v>65</v>
      </c>
      <c r="C21" s="44">
        <v>0</v>
      </c>
      <c r="D21" s="40"/>
      <c r="E21" s="40"/>
      <c r="F21" s="40"/>
    </row>
    <row r="22" spans="1:6" ht="57" x14ac:dyDescent="0.25">
      <c r="A22" s="39" t="s">
        <v>100</v>
      </c>
      <c r="B22" s="42" t="s">
        <v>5</v>
      </c>
      <c r="C22" s="44"/>
      <c r="D22" s="106"/>
      <c r="E22" s="30"/>
      <c r="F22" s="139" t="str">
        <f>IF(D22="Ja"," ",IF(D22="Nein"," ","Fragebogen unvollständig"))</f>
        <v>Fragebogen unvollständig</v>
      </c>
    </row>
    <row r="23" spans="1:6" ht="28.5" x14ac:dyDescent="0.25">
      <c r="A23" s="45" t="s">
        <v>101</v>
      </c>
      <c r="B23" s="46" t="s">
        <v>71</v>
      </c>
      <c r="C23" s="47">
        <v>0</v>
      </c>
      <c r="D23" s="106"/>
      <c r="E23" s="30"/>
      <c r="F23" s="139" t="str">
        <f>IF(D23="Ja"," ",IF(D23="Nein"," ","Fragebogen unvollständig"))</f>
        <v>Fragebogen unvollständig</v>
      </c>
    </row>
    <row r="24" spans="1:6" s="51" customFormat="1" ht="28.5" x14ac:dyDescent="0.25">
      <c r="A24" s="48" t="s">
        <v>102</v>
      </c>
      <c r="B24" s="49" t="s">
        <v>72</v>
      </c>
      <c r="C24" s="50"/>
      <c r="D24" s="106"/>
      <c r="E24" s="30"/>
      <c r="F24" s="139" t="str">
        <f>IF(D24="Ja"," ",IF(D24="Nein"," ","Fragebogen unvollständig"))</f>
        <v>Fragebogen unvollständig</v>
      </c>
    </row>
    <row r="25" spans="1:6" ht="42.75" x14ac:dyDescent="0.25">
      <c r="A25" s="45" t="s">
        <v>103</v>
      </c>
      <c r="B25" s="52" t="s">
        <v>162</v>
      </c>
      <c r="C25" s="47">
        <v>0</v>
      </c>
      <c r="D25" s="106"/>
      <c r="E25" s="30"/>
      <c r="F25" s="139" t="str">
        <f>IF(D25="Ja"," ",IF(D25="Nein"," ","Fragebogen unvollständig"))</f>
        <v>Fragebogen unvollständig</v>
      </c>
    </row>
    <row r="26" spans="1:6" ht="28.5" x14ac:dyDescent="0.25">
      <c r="A26" s="45" t="s">
        <v>104</v>
      </c>
      <c r="B26" s="53" t="s">
        <v>163</v>
      </c>
      <c r="C26" s="47">
        <v>0</v>
      </c>
      <c r="D26" s="106"/>
      <c r="E26" s="30"/>
      <c r="F26" s="139" t="str">
        <f t="shared" ref="F26:F29" si="0">IF(D26="Ja"," ",IF(D26="Nein"," ","Fragebogen unvollständig"))</f>
        <v>Fragebogen unvollständig</v>
      </c>
    </row>
    <row r="27" spans="1:6" ht="28.5" x14ac:dyDescent="0.25">
      <c r="A27" s="45" t="s">
        <v>105</v>
      </c>
      <c r="B27" s="53" t="s">
        <v>164</v>
      </c>
      <c r="C27" s="47"/>
      <c r="D27" s="106"/>
      <c r="E27" s="30"/>
      <c r="F27" s="139" t="str">
        <f t="shared" si="0"/>
        <v>Fragebogen unvollständig</v>
      </c>
    </row>
    <row r="28" spans="1:6" ht="42.75" x14ac:dyDescent="0.25">
      <c r="A28" s="45" t="s">
        <v>106</v>
      </c>
      <c r="B28" s="53" t="s">
        <v>6</v>
      </c>
      <c r="C28" s="47">
        <v>0</v>
      </c>
      <c r="D28" s="106"/>
      <c r="E28" s="30"/>
      <c r="F28" s="139" t="str">
        <f t="shared" si="0"/>
        <v>Fragebogen unvollständig</v>
      </c>
    </row>
    <row r="29" spans="1:6" ht="28.5" x14ac:dyDescent="0.25">
      <c r="A29" s="54" t="s">
        <v>107</v>
      </c>
      <c r="B29" s="42" t="s">
        <v>7</v>
      </c>
      <c r="C29" s="55">
        <v>0</v>
      </c>
      <c r="D29" s="107"/>
      <c r="E29" s="30"/>
      <c r="F29" s="139" t="str">
        <f t="shared" si="0"/>
        <v>Fragebogen unvollständig</v>
      </c>
    </row>
    <row r="30" spans="1:6" s="58" customFormat="1" x14ac:dyDescent="0.25">
      <c r="A30" s="45"/>
      <c r="B30" s="56" t="s">
        <v>66</v>
      </c>
      <c r="C30" s="57">
        <v>0</v>
      </c>
      <c r="D30" s="40"/>
      <c r="E30" s="40"/>
      <c r="F30" s="40"/>
    </row>
    <row r="31" spans="1:6" s="58" customFormat="1" ht="42.75" x14ac:dyDescent="0.25">
      <c r="A31" s="45" t="s">
        <v>108</v>
      </c>
      <c r="B31" s="59" t="s">
        <v>90</v>
      </c>
      <c r="C31" s="57">
        <v>0</v>
      </c>
      <c r="D31" s="107"/>
      <c r="E31" s="30"/>
      <c r="F31" s="139" t="str">
        <f t="shared" ref="F31:F47" si="1">IF(D31="Ja"," ",IF(D31="Nein"," ","Fragebogen unvollständig"))</f>
        <v>Fragebogen unvollständig</v>
      </c>
    </row>
    <row r="32" spans="1:6" s="58" customFormat="1" ht="28.5" x14ac:dyDescent="0.25">
      <c r="A32" s="45" t="s">
        <v>109</v>
      </c>
      <c r="B32" s="59" t="s">
        <v>11</v>
      </c>
      <c r="C32" s="57"/>
      <c r="D32" s="108"/>
      <c r="E32" s="30"/>
      <c r="F32" s="139" t="str">
        <f t="shared" si="1"/>
        <v>Fragebogen unvollständig</v>
      </c>
    </row>
    <row r="33" spans="1:6" s="58" customFormat="1" ht="28.5" x14ac:dyDescent="0.25">
      <c r="A33" s="45" t="s">
        <v>110</v>
      </c>
      <c r="B33" s="60" t="s">
        <v>12</v>
      </c>
      <c r="C33" s="61">
        <v>0</v>
      </c>
      <c r="D33" s="108"/>
      <c r="E33" s="30"/>
      <c r="F33" s="139" t="str">
        <f t="shared" si="1"/>
        <v>Fragebogen unvollständig</v>
      </c>
    </row>
    <row r="34" spans="1:6" s="58" customFormat="1" ht="42.75" x14ac:dyDescent="0.25">
      <c r="A34" s="45" t="s">
        <v>111</v>
      </c>
      <c r="B34" s="62" t="s">
        <v>91</v>
      </c>
      <c r="C34" s="61">
        <v>0</v>
      </c>
      <c r="D34" s="108"/>
      <c r="E34" s="30"/>
      <c r="F34" s="139" t="str">
        <f t="shared" si="1"/>
        <v>Fragebogen unvollständig</v>
      </c>
    </row>
    <row r="35" spans="1:6" s="58" customFormat="1" ht="42.75" x14ac:dyDescent="0.25">
      <c r="A35" s="45" t="s">
        <v>112</v>
      </c>
      <c r="B35" s="62" t="s">
        <v>165</v>
      </c>
      <c r="C35" s="61"/>
      <c r="D35" s="108"/>
      <c r="E35" s="30"/>
      <c r="F35" s="139" t="str">
        <f t="shared" si="1"/>
        <v>Fragebogen unvollständig</v>
      </c>
    </row>
    <row r="36" spans="1:6" s="58" customFormat="1" ht="28.5" x14ac:dyDescent="0.25">
      <c r="A36" s="45" t="s">
        <v>113</v>
      </c>
      <c r="B36" s="62" t="s">
        <v>92</v>
      </c>
      <c r="C36" s="61"/>
      <c r="D36" s="105"/>
      <c r="E36" s="30"/>
      <c r="F36" s="139" t="str">
        <f t="shared" si="1"/>
        <v>Fragebogen unvollständig</v>
      </c>
    </row>
    <row r="37" spans="1:6" s="58" customFormat="1" ht="42.75" x14ac:dyDescent="0.25">
      <c r="A37" s="45" t="s">
        <v>114</v>
      </c>
      <c r="B37" s="63" t="s">
        <v>18</v>
      </c>
      <c r="C37" s="64"/>
      <c r="D37" s="108"/>
      <c r="E37" s="30"/>
      <c r="F37" s="139" t="str">
        <f t="shared" si="1"/>
        <v>Fragebogen unvollständig</v>
      </c>
    </row>
    <row r="38" spans="1:6" s="58" customFormat="1" ht="57" x14ac:dyDescent="0.25">
      <c r="A38" s="45" t="s">
        <v>115</v>
      </c>
      <c r="B38" s="59" t="s">
        <v>93</v>
      </c>
      <c r="C38" s="61"/>
      <c r="D38" s="108"/>
      <c r="E38" s="30"/>
      <c r="F38" s="139" t="str">
        <f t="shared" si="1"/>
        <v>Fragebogen unvollständig</v>
      </c>
    </row>
    <row r="39" spans="1:6" ht="42.75" x14ac:dyDescent="0.25">
      <c r="A39" s="45" t="s">
        <v>116</v>
      </c>
      <c r="B39" s="62" t="s">
        <v>166</v>
      </c>
      <c r="C39" s="57">
        <v>0</v>
      </c>
      <c r="D39" s="106"/>
      <c r="E39" s="30"/>
      <c r="F39" s="139" t="str">
        <f t="shared" si="1"/>
        <v>Fragebogen unvollständig</v>
      </c>
    </row>
    <row r="40" spans="1:6" ht="42.75" x14ac:dyDescent="0.25">
      <c r="A40" s="45" t="s">
        <v>117</v>
      </c>
      <c r="B40" s="62" t="s">
        <v>20</v>
      </c>
      <c r="C40" s="57"/>
      <c r="D40" s="106"/>
      <c r="E40" s="30"/>
      <c r="F40" s="139" t="str">
        <f t="shared" si="1"/>
        <v>Fragebogen unvollständig</v>
      </c>
    </row>
    <row r="41" spans="1:6" ht="42.75" x14ac:dyDescent="0.25">
      <c r="A41" s="45" t="s">
        <v>118</v>
      </c>
      <c r="B41" s="65" t="s">
        <v>21</v>
      </c>
      <c r="C41" s="66">
        <v>0</v>
      </c>
      <c r="D41" s="106"/>
      <c r="E41" s="30"/>
      <c r="F41" s="139" t="str">
        <f t="shared" si="1"/>
        <v>Fragebogen unvollständig</v>
      </c>
    </row>
    <row r="42" spans="1:6" ht="42.75" x14ac:dyDescent="0.25">
      <c r="A42" s="45" t="s">
        <v>119</v>
      </c>
      <c r="B42" s="65" t="s">
        <v>22</v>
      </c>
      <c r="C42" s="66">
        <v>0</v>
      </c>
      <c r="D42" s="106"/>
      <c r="E42" s="30"/>
      <c r="F42" s="139" t="str">
        <f t="shared" si="1"/>
        <v>Fragebogen unvollständig</v>
      </c>
    </row>
    <row r="43" spans="1:6" ht="42.75" x14ac:dyDescent="0.25">
      <c r="A43" s="45" t="s">
        <v>120</v>
      </c>
      <c r="B43" s="65" t="s">
        <v>23</v>
      </c>
      <c r="C43" s="66">
        <v>0</v>
      </c>
      <c r="D43" s="106"/>
      <c r="E43" s="30"/>
      <c r="F43" s="139" t="str">
        <f t="shared" si="1"/>
        <v>Fragebogen unvollständig</v>
      </c>
    </row>
    <row r="44" spans="1:6" ht="28.5" x14ac:dyDescent="0.25">
      <c r="A44" s="45" t="s">
        <v>121</v>
      </c>
      <c r="B44" s="65" t="s">
        <v>159</v>
      </c>
      <c r="C44" s="66">
        <v>0</v>
      </c>
      <c r="D44" s="106"/>
      <c r="E44" s="30"/>
      <c r="F44" s="139" t="str">
        <f t="shared" si="1"/>
        <v>Fragebogen unvollständig</v>
      </c>
    </row>
    <row r="45" spans="1:6" ht="42.75" x14ac:dyDescent="0.25">
      <c r="A45" s="45" t="s">
        <v>122</v>
      </c>
      <c r="B45" s="65" t="s">
        <v>24</v>
      </c>
      <c r="C45" s="67"/>
      <c r="D45" s="106"/>
      <c r="E45" s="30"/>
      <c r="F45" s="139" t="str">
        <f t="shared" si="1"/>
        <v>Fragebogen unvollständig</v>
      </c>
    </row>
    <row r="46" spans="1:6" ht="28.5" x14ac:dyDescent="0.25">
      <c r="A46" s="45" t="s">
        <v>123</v>
      </c>
      <c r="B46" s="68" t="s">
        <v>25</v>
      </c>
      <c r="C46" s="102"/>
      <c r="D46" s="109"/>
      <c r="E46" s="30"/>
      <c r="F46" s="139" t="str">
        <f t="shared" si="1"/>
        <v>Fragebogen unvollständig</v>
      </c>
    </row>
    <row r="47" spans="1:6" ht="42.75" x14ac:dyDescent="0.25">
      <c r="A47" s="39" t="s">
        <v>124</v>
      </c>
      <c r="B47" s="69" t="s">
        <v>146</v>
      </c>
      <c r="C47" s="103">
        <v>0</v>
      </c>
      <c r="D47" s="107"/>
      <c r="E47" s="30"/>
      <c r="F47" s="139" t="str">
        <f t="shared" si="1"/>
        <v>Fragebogen unvollständig</v>
      </c>
    </row>
    <row r="48" spans="1:6" x14ac:dyDescent="0.25">
      <c r="A48" s="45"/>
      <c r="B48" s="70" t="s">
        <v>147</v>
      </c>
      <c r="C48" s="71">
        <v>0</v>
      </c>
      <c r="D48" s="40"/>
      <c r="E48" s="40"/>
      <c r="F48" s="40"/>
    </row>
    <row r="49" spans="1:6" ht="42.75" x14ac:dyDescent="0.25">
      <c r="A49" s="45" t="s">
        <v>125</v>
      </c>
      <c r="B49" s="72" t="s">
        <v>94</v>
      </c>
      <c r="C49" s="66"/>
      <c r="D49" s="106"/>
      <c r="E49" s="30"/>
      <c r="F49" s="139" t="str">
        <f t="shared" ref="F49:F57" si="2">IF(D49="Ja"," ",IF(D49="Nein"," ","Fragebogen unvollständig"))</f>
        <v>Fragebogen unvollständig</v>
      </c>
    </row>
    <row r="50" spans="1:6" ht="42.75" x14ac:dyDescent="0.25">
      <c r="A50" s="45" t="s">
        <v>126</v>
      </c>
      <c r="B50" s="49" t="s">
        <v>128</v>
      </c>
      <c r="C50" s="71"/>
      <c r="D50" s="106"/>
      <c r="E50" s="30"/>
      <c r="F50" s="139" t="str">
        <f t="shared" si="2"/>
        <v>Fragebogen unvollständig</v>
      </c>
    </row>
    <row r="51" spans="1:6" ht="42.75" x14ac:dyDescent="0.25">
      <c r="A51" s="45" t="s">
        <v>127</v>
      </c>
      <c r="B51" s="73" t="s">
        <v>152</v>
      </c>
      <c r="C51" s="71">
        <v>0</v>
      </c>
      <c r="D51" s="106"/>
      <c r="E51" s="30"/>
      <c r="F51" s="139" t="str">
        <f t="shared" si="2"/>
        <v>Fragebogen unvollständig</v>
      </c>
    </row>
    <row r="52" spans="1:6" ht="28.5" x14ac:dyDescent="0.25">
      <c r="A52" s="45" t="s">
        <v>129</v>
      </c>
      <c r="B52" s="46" t="s">
        <v>29</v>
      </c>
      <c r="C52" s="71">
        <v>0</v>
      </c>
      <c r="D52" s="109"/>
      <c r="E52" s="30"/>
      <c r="F52" s="139" t="str">
        <f t="shared" si="2"/>
        <v>Fragebogen unvollständig</v>
      </c>
    </row>
    <row r="53" spans="1:6" s="75" customFormat="1" ht="42.75" x14ac:dyDescent="0.25">
      <c r="A53" s="45" t="s">
        <v>130</v>
      </c>
      <c r="B53" s="49" t="s">
        <v>95</v>
      </c>
      <c r="C53" s="74">
        <v>0</v>
      </c>
      <c r="D53" s="106"/>
      <c r="E53" s="30"/>
      <c r="F53" s="139" t="str">
        <f t="shared" si="2"/>
        <v>Fragebogen unvollständig</v>
      </c>
    </row>
    <row r="54" spans="1:6" s="75" customFormat="1" ht="28.5" x14ac:dyDescent="0.25">
      <c r="A54" s="45" t="s">
        <v>131</v>
      </c>
      <c r="B54" s="49" t="s">
        <v>31</v>
      </c>
      <c r="C54" s="76"/>
      <c r="D54" s="106"/>
      <c r="E54" s="30"/>
      <c r="F54" s="139" t="str">
        <f t="shared" si="2"/>
        <v>Fragebogen unvollständig</v>
      </c>
    </row>
    <row r="55" spans="1:6" ht="28.5" x14ac:dyDescent="0.25">
      <c r="A55" s="45" t="s">
        <v>132</v>
      </c>
      <c r="B55" s="49" t="s">
        <v>32</v>
      </c>
      <c r="C55" s="77"/>
      <c r="D55" s="109"/>
      <c r="E55" s="30"/>
      <c r="F55" s="139" t="str">
        <f t="shared" si="2"/>
        <v>Fragebogen unvollständig</v>
      </c>
    </row>
    <row r="56" spans="1:6" ht="42.75" x14ac:dyDescent="0.25">
      <c r="A56" s="45" t="s">
        <v>133</v>
      </c>
      <c r="B56" s="78" t="s">
        <v>135</v>
      </c>
      <c r="C56" s="67"/>
      <c r="D56" s="109"/>
      <c r="E56" s="30"/>
      <c r="F56" s="139" t="str">
        <f t="shared" si="2"/>
        <v>Fragebogen unvollständig</v>
      </c>
    </row>
    <row r="57" spans="1:6" ht="28.5" x14ac:dyDescent="0.25">
      <c r="A57" s="79" t="s">
        <v>134</v>
      </c>
      <c r="B57" s="136" t="s">
        <v>138</v>
      </c>
      <c r="C57" s="67"/>
      <c r="D57" s="137"/>
      <c r="E57" s="138"/>
      <c r="F57" s="139" t="str">
        <f t="shared" si="2"/>
        <v>Fragebogen unvollständig</v>
      </c>
    </row>
    <row r="58" spans="1:6" ht="30" customHeight="1" x14ac:dyDescent="0.25">
      <c r="A58" s="80"/>
      <c r="B58" s="187" t="s">
        <v>64</v>
      </c>
      <c r="C58" s="187"/>
      <c r="D58" s="187"/>
      <c r="E58" s="187"/>
      <c r="F58" s="187"/>
    </row>
    <row r="59" spans="1:6" ht="30" customHeight="1" x14ac:dyDescent="0.25">
      <c r="A59" s="80"/>
      <c r="B59" s="132"/>
      <c r="C59" s="101"/>
      <c r="D59" s="188"/>
      <c r="E59" s="188"/>
      <c r="F59" s="188"/>
    </row>
    <row r="60" spans="1:6" x14ac:dyDescent="0.25">
      <c r="A60" s="80"/>
      <c r="B60" s="117" t="s">
        <v>184</v>
      </c>
      <c r="C60" s="101"/>
      <c r="D60" s="189" t="s">
        <v>183</v>
      </c>
      <c r="E60" s="189"/>
      <c r="F60" s="189"/>
    </row>
    <row r="61" spans="1:6" x14ac:dyDescent="0.25">
      <c r="B61" s="131"/>
      <c r="C61" s="131"/>
      <c r="D61" s="131"/>
      <c r="E61" s="131"/>
    </row>
    <row r="62" spans="1:6" s="141" customFormat="1" ht="46.5" customHeight="1" x14ac:dyDescent="0.25">
      <c r="A62" s="140"/>
      <c r="B62" s="190" t="s">
        <v>193</v>
      </c>
      <c r="C62" s="190"/>
      <c r="D62" s="190"/>
      <c r="E62" s="190"/>
      <c r="F62" s="190"/>
    </row>
    <row r="63" spans="1:6" x14ac:dyDescent="0.25">
      <c r="B63" s="131"/>
      <c r="C63" s="131"/>
      <c r="D63" s="131"/>
      <c r="E63" s="131"/>
    </row>
    <row r="64" spans="1:6" ht="81" customHeight="1" x14ac:dyDescent="0.25">
      <c r="B64" s="185" t="s">
        <v>170</v>
      </c>
      <c r="C64" s="185"/>
      <c r="D64" s="185"/>
      <c r="E64" s="185"/>
      <c r="F64" s="185"/>
    </row>
    <row r="67" spans="2:2" x14ac:dyDescent="0.25">
      <c r="B67" s="81"/>
    </row>
  </sheetData>
  <sheetProtection algorithmName="SHA-512" hashValue="SiJiqRaVAUJli5WlGEyHr1DQSxN9RRtIZdzZL8p6iT7SLNUyhydN7rXYt75VasDK3ZOWMfKsiEFLDEaDa7TDhQ==" saltValue="f66dxi5urC2lpbIDkFXjrQ==" spinCount="100000" sheet="1" selectLockedCells="1"/>
  <mergeCells count="6">
    <mergeCell ref="B64:F64"/>
    <mergeCell ref="B10:F14"/>
    <mergeCell ref="B58:F58"/>
    <mergeCell ref="D59:F59"/>
    <mergeCell ref="D60:F60"/>
    <mergeCell ref="B62:F62"/>
  </mergeCells>
  <conditionalFormatting sqref="F16 F18:F20 F22:F29 F31:F47 F49:F57 F63 F65:F1048576">
    <cfRule type="cellIs" dxfId="2" priority="2" operator="equal">
      <formula>"Fragebogen unvollständig"</formula>
    </cfRule>
  </conditionalFormatting>
  <conditionalFormatting sqref="F61">
    <cfRule type="cellIs" dxfId="1" priority="1" operator="equal">
      <formula>"Fragebogen unvollständig"</formula>
    </cfRule>
  </conditionalFormatting>
  <dataValidations count="1">
    <dataValidation type="list" allowBlank="1" showInputMessage="1" showErrorMessage="1" sqref="D49:D57 D22:D29 D31:D47 D18:D20">
      <formula1>"Ja,Nein"</formula1>
    </dataValidation>
  </dataValidations>
  <printOptions horizontalCentered="1" gridLines="1"/>
  <pageMargins left="0.31496062992125984" right="0.31496062992125984" top="0.39370078740157483" bottom="0.39370078740157483" header="0.19685039370078741" footer="0.19685039370078741"/>
  <pageSetup paperSize="9" scale="75" orientation="portrait" horizontalDpi="1200" verticalDpi="1200" r:id="rId1"/>
  <headerFooter>
    <oddFooter>&amp;L&amp;"Arial,Standard"&amp;9&amp;F&amp;R&amp;"Arial,Standard"&amp;9Seite &amp;P von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zoomScaleNormal="100" workbookViewId="0">
      <selection activeCell="B68" sqref="B68:F68"/>
    </sheetView>
  </sheetViews>
  <sheetFormatPr baseColWidth="10" defaultColWidth="12.5703125" defaultRowHeight="15" x14ac:dyDescent="0.25"/>
  <cols>
    <col min="1" max="1" width="5.5703125" style="31" customWidth="1"/>
    <col min="2" max="2" width="69" style="82" customWidth="1"/>
    <col min="3" max="3" width="6.7109375" style="32" hidden="1" customWidth="1"/>
    <col min="4" max="4" width="10" style="32" customWidth="1"/>
    <col min="5" max="5" width="8.7109375" style="32" bestFit="1" customWidth="1"/>
    <col min="6" max="6" width="32.7109375" style="32" customWidth="1"/>
    <col min="7" max="16384" width="12.5703125" style="32"/>
  </cols>
  <sheetData>
    <row r="1" spans="1:6" ht="23.25" customHeight="1" x14ac:dyDescent="0.3">
      <c r="B1" s="205" t="s">
        <v>70</v>
      </c>
      <c r="C1" s="205"/>
      <c r="D1" s="205"/>
      <c r="E1" s="205"/>
      <c r="F1" s="205"/>
    </row>
    <row r="2" spans="1:6" s="34" customFormat="1" ht="37.5" customHeight="1" x14ac:dyDescent="0.25">
      <c r="A2" s="33"/>
      <c r="B2" s="82"/>
      <c r="C2" s="32"/>
      <c r="D2" s="32"/>
      <c r="E2" s="32"/>
      <c r="F2" s="32"/>
    </row>
    <row r="3" spans="1:6" ht="23.25" customHeight="1" x14ac:dyDescent="0.25">
      <c r="B3" s="122" t="str">
        <f>Fragebogen!B1</f>
        <v>Auftragnehmer:</v>
      </c>
      <c r="C3" s="123"/>
      <c r="D3" s="112"/>
      <c r="E3" s="112"/>
      <c r="F3" s="112"/>
    </row>
    <row r="4" spans="1:6" ht="23.25" customHeight="1" x14ac:dyDescent="0.25">
      <c r="B4" s="124">
        <f>Fragebogen!B2</f>
        <v>0</v>
      </c>
      <c r="C4" s="123"/>
      <c r="D4" s="112"/>
      <c r="E4" s="112"/>
      <c r="F4" s="112"/>
    </row>
    <row r="5" spans="1:6" s="34" customFormat="1" ht="45" x14ac:dyDescent="0.25">
      <c r="A5" s="33"/>
      <c r="B5" s="125" t="str">
        <f>Fragebogen!B3</f>
        <v xml:space="preserve">Auftraggeber: Organisatorische Einheit (z.B. katholische Kirchengemeinde, Bildungswerk, Institut für pastorale Bildung (IPB): </v>
      </c>
      <c r="C5" s="123"/>
      <c r="D5" s="112"/>
      <c r="E5" s="112"/>
      <c r="F5" s="112"/>
    </row>
    <row r="6" spans="1:6" s="34" customFormat="1" ht="37.5" customHeight="1" x14ac:dyDescent="0.25">
      <c r="A6" s="35"/>
      <c r="B6" s="124">
        <f>Fragebogen!B4</f>
        <v>0</v>
      </c>
      <c r="C6" s="123"/>
      <c r="D6" s="112"/>
      <c r="E6" s="112"/>
      <c r="F6" s="112"/>
    </row>
    <row r="7" spans="1:6" s="34" customFormat="1" ht="24" customHeight="1" x14ac:dyDescent="0.25">
      <c r="A7" s="35"/>
      <c r="B7" s="112" t="str">
        <f>Fragebogen!B5</f>
        <v xml:space="preserve">Name des Personalverantwortlichen: </v>
      </c>
      <c r="C7" s="123"/>
      <c r="D7" s="112"/>
      <c r="E7" s="112"/>
      <c r="F7" s="112"/>
    </row>
    <row r="8" spans="1:6" s="34" customFormat="1" ht="24" customHeight="1" x14ac:dyDescent="0.25">
      <c r="A8" s="35"/>
      <c r="B8" s="124">
        <f>Fragebogen!B6</f>
        <v>0</v>
      </c>
      <c r="C8" s="126"/>
      <c r="D8" s="112"/>
      <c r="E8" s="112"/>
      <c r="F8" s="112"/>
    </row>
    <row r="9" spans="1:6" s="34" customFormat="1" ht="30" customHeight="1" x14ac:dyDescent="0.25">
      <c r="A9" s="35"/>
      <c r="B9" s="127" t="str">
        <f>Fragebogen!B7</f>
        <v xml:space="preserve">Datum Vertrags- / Einsatzbeginn: </v>
      </c>
      <c r="C9" s="126"/>
      <c r="D9" s="112"/>
      <c r="E9" s="197" t="str">
        <f>Fragebogen!E7</f>
        <v xml:space="preserve">Datum Vertrags- / Einsatzende: </v>
      </c>
      <c r="F9" s="198"/>
    </row>
    <row r="10" spans="1:6" s="34" customFormat="1" ht="30" customHeight="1" x14ac:dyDescent="0.25">
      <c r="A10" s="35"/>
      <c r="B10" s="128">
        <f>Fragebogen!B8</f>
        <v>0</v>
      </c>
      <c r="C10" s="126"/>
      <c r="D10" s="112"/>
      <c r="E10" s="199">
        <f>Fragebogen!E8</f>
        <v>0</v>
      </c>
      <c r="F10" s="200"/>
    </row>
    <row r="11" spans="1:6" ht="27.75" customHeight="1" x14ac:dyDescent="0.25">
      <c r="A11" s="36"/>
      <c r="B11" s="117" t="str">
        <f>Fragebogen!B9</f>
        <v>Detaillierte Beschreibung der Tätigkeit (Inhalt der Leistung / Auftrag)</v>
      </c>
      <c r="C11" s="129"/>
      <c r="D11" s="117"/>
      <c r="E11" s="117"/>
      <c r="F11" s="117"/>
    </row>
    <row r="12" spans="1:6" ht="27.75" customHeight="1" x14ac:dyDescent="0.25">
      <c r="A12" s="36"/>
      <c r="B12" s="201">
        <f>Fragebogen!B10</f>
        <v>0</v>
      </c>
      <c r="C12" s="202"/>
      <c r="D12" s="202"/>
      <c r="E12" s="202"/>
      <c r="F12" s="202"/>
    </row>
    <row r="13" spans="1:6" ht="27.75" customHeight="1" x14ac:dyDescent="0.25">
      <c r="A13" s="36"/>
      <c r="B13" s="201"/>
      <c r="C13" s="202"/>
      <c r="D13" s="202"/>
      <c r="E13" s="202"/>
      <c r="F13" s="202"/>
    </row>
    <row r="14" spans="1:6" ht="27.75" customHeight="1" x14ac:dyDescent="0.25">
      <c r="A14" s="36"/>
      <c r="B14" s="201"/>
      <c r="C14" s="202"/>
      <c r="D14" s="202"/>
      <c r="E14" s="202"/>
      <c r="F14" s="202"/>
    </row>
    <row r="15" spans="1:6" ht="27.75" customHeight="1" x14ac:dyDescent="0.25">
      <c r="A15" s="36"/>
      <c r="B15" s="201"/>
      <c r="C15" s="202"/>
      <c r="D15" s="202"/>
      <c r="E15" s="202"/>
      <c r="F15" s="202"/>
    </row>
    <row r="16" spans="1:6" ht="27.75" customHeight="1" x14ac:dyDescent="0.25">
      <c r="A16" s="36"/>
      <c r="B16" s="203"/>
      <c r="C16" s="204"/>
      <c r="D16" s="204"/>
      <c r="E16" s="204"/>
      <c r="F16" s="204"/>
    </row>
    <row r="17" spans="1:6" x14ac:dyDescent="0.25">
      <c r="A17" s="36"/>
      <c r="B17" s="118" t="str">
        <f>Fragebogen!B15</f>
        <v xml:space="preserve">Auftragnehmer: </v>
      </c>
      <c r="C17" s="119"/>
      <c r="D17" s="120"/>
      <c r="E17" s="121"/>
      <c r="F17" s="121"/>
    </row>
    <row r="18" spans="1:6" ht="54" customHeight="1" x14ac:dyDescent="0.25">
      <c r="A18" s="39"/>
      <c r="B18" s="117" t="s">
        <v>1</v>
      </c>
      <c r="C18" s="129"/>
      <c r="D18" s="142" t="s">
        <v>76</v>
      </c>
      <c r="E18" s="142" t="s">
        <v>76</v>
      </c>
      <c r="F18" s="144" t="s">
        <v>2</v>
      </c>
    </row>
    <row r="19" spans="1:6" ht="54" customHeight="1" x14ac:dyDescent="0.25">
      <c r="A19" s="39"/>
      <c r="B19" s="40" t="s">
        <v>3</v>
      </c>
      <c r="C19" s="145"/>
      <c r="D19" s="145"/>
      <c r="E19" s="146"/>
      <c r="F19" s="147"/>
    </row>
    <row r="20" spans="1:6" ht="85.5" x14ac:dyDescent="0.25">
      <c r="A20" s="39" t="s">
        <v>97</v>
      </c>
      <c r="B20" s="42" t="s">
        <v>188</v>
      </c>
      <c r="C20" s="145"/>
      <c r="D20" s="146" t="s">
        <v>77</v>
      </c>
      <c r="E20" s="146" t="str">
        <f>IF(Fragebogen!D18="Nein", "0","3")</f>
        <v>3</v>
      </c>
      <c r="F20" s="147" t="str">
        <f>IF(Fragebogen!E18&gt;0,Fragebogen!E18," ")</f>
        <v xml:space="preserve"> </v>
      </c>
    </row>
    <row r="21" spans="1:6" ht="28.5" x14ac:dyDescent="0.25">
      <c r="A21" s="43" t="s">
        <v>98</v>
      </c>
      <c r="B21" s="42" t="s">
        <v>4</v>
      </c>
      <c r="C21" s="145"/>
      <c r="D21" s="146" t="s">
        <v>77</v>
      </c>
      <c r="E21" s="146" t="str">
        <f>IF(Fragebogen!D19= "Nein","0", "3")</f>
        <v>3</v>
      </c>
      <c r="F21" s="147" t="str">
        <f>IF(Fragebogen!E19&gt;0,Fragebogen!E19," ")</f>
        <v xml:space="preserve"> </v>
      </c>
    </row>
    <row r="22" spans="1:6" ht="57" x14ac:dyDescent="0.25">
      <c r="A22" s="39" t="s">
        <v>99</v>
      </c>
      <c r="B22" s="42" t="s">
        <v>167</v>
      </c>
      <c r="C22" s="145"/>
      <c r="D22" s="146" t="s">
        <v>78</v>
      </c>
      <c r="E22" s="146" t="str">
        <f>IF(Fragebogen!D20 = "Ja", "0", "1")</f>
        <v>1</v>
      </c>
      <c r="F22" s="147" t="str">
        <f>IF(Fragebogen!E20&gt;0,Fragebogen!E20," ")</f>
        <v xml:space="preserve"> </v>
      </c>
    </row>
    <row r="23" spans="1:6" ht="46.5" customHeight="1" x14ac:dyDescent="0.25">
      <c r="A23" s="45"/>
      <c r="B23" s="40" t="s">
        <v>65</v>
      </c>
      <c r="C23" s="148">
        <v>0</v>
      </c>
      <c r="D23" s="148"/>
      <c r="E23" s="148"/>
      <c r="F23" s="147"/>
    </row>
    <row r="24" spans="1:6" s="51" customFormat="1" ht="57" x14ac:dyDescent="0.25">
      <c r="A24" s="48" t="s">
        <v>100</v>
      </c>
      <c r="B24" s="42" t="s">
        <v>5</v>
      </c>
      <c r="C24" s="148"/>
      <c r="D24" s="149" t="s">
        <v>79</v>
      </c>
      <c r="E24" s="149" t="str">
        <f>IF(Fragebogen!D22="Ja", "0","3")</f>
        <v>3</v>
      </c>
      <c r="F24" s="147" t="str">
        <f>IF(Fragebogen!E22&gt;0,Fragebogen!E22," ")</f>
        <v xml:space="preserve"> </v>
      </c>
    </row>
    <row r="25" spans="1:6" ht="28.5" x14ac:dyDescent="0.25">
      <c r="A25" s="45" t="s">
        <v>101</v>
      </c>
      <c r="B25" s="46" t="s">
        <v>71</v>
      </c>
      <c r="C25" s="148">
        <v>0</v>
      </c>
      <c r="D25" s="149" t="s">
        <v>80</v>
      </c>
      <c r="E25" s="149" t="str">
        <f>IF(Fragebogen!D23= "Nein", "0","2")</f>
        <v>2</v>
      </c>
      <c r="F25" s="147" t="str">
        <f>IF(Fragebogen!E23&gt;0,Fragebogen!E23," ")</f>
        <v xml:space="preserve"> </v>
      </c>
    </row>
    <row r="26" spans="1:6" ht="28.5" x14ac:dyDescent="0.25">
      <c r="A26" s="45" t="s">
        <v>102</v>
      </c>
      <c r="B26" s="46" t="s">
        <v>72</v>
      </c>
      <c r="C26" s="148"/>
      <c r="D26" s="149" t="s">
        <v>81</v>
      </c>
      <c r="E26" s="149" t="str">
        <f>IF(Fragebogen!D24 ="Nein", "0","1")</f>
        <v>1</v>
      </c>
      <c r="F26" s="147" t="str">
        <f>IF(Fragebogen!E24&gt;0,Fragebogen!E24," ")</f>
        <v xml:space="preserve"> </v>
      </c>
    </row>
    <row r="27" spans="1:6" ht="42.75" x14ac:dyDescent="0.25">
      <c r="A27" s="45" t="s">
        <v>103</v>
      </c>
      <c r="B27" s="49" t="s">
        <v>162</v>
      </c>
      <c r="C27" s="150"/>
      <c r="D27" s="151" t="s">
        <v>82</v>
      </c>
      <c r="E27" s="151" t="str">
        <f>IF(Fragebogen!D25= "Nein", "0","2")</f>
        <v>2</v>
      </c>
      <c r="F27" s="147" t="str">
        <f>IF(Fragebogen!E25&gt;0,Fragebogen!E25," ")</f>
        <v xml:space="preserve"> </v>
      </c>
    </row>
    <row r="28" spans="1:6" ht="28.5" x14ac:dyDescent="0.25">
      <c r="A28" s="45" t="s">
        <v>104</v>
      </c>
      <c r="B28" s="52" t="s">
        <v>163</v>
      </c>
      <c r="C28" s="148">
        <v>0</v>
      </c>
      <c r="D28" s="149" t="s">
        <v>82</v>
      </c>
      <c r="E28" s="149" t="str">
        <f>IF(Fragebogen!D26 ="Nein", "0","2")</f>
        <v>2</v>
      </c>
      <c r="F28" s="147" t="str">
        <f>IF(Fragebogen!E26&gt;0,Fragebogen!E26," ")</f>
        <v xml:space="preserve"> </v>
      </c>
    </row>
    <row r="29" spans="1:6" ht="28.5" x14ac:dyDescent="0.25">
      <c r="A29" s="54" t="s">
        <v>105</v>
      </c>
      <c r="B29" s="53" t="s">
        <v>164</v>
      </c>
      <c r="C29" s="148">
        <v>0</v>
      </c>
      <c r="D29" s="149" t="s">
        <v>83</v>
      </c>
      <c r="E29" s="149" t="str">
        <f>IF(Fragebogen!D27= "Ja", "0","2")</f>
        <v>2</v>
      </c>
      <c r="F29" s="147" t="str">
        <f>IF(Fragebogen!E27&gt;0,Fragebogen!E27," ")</f>
        <v xml:space="preserve"> </v>
      </c>
    </row>
    <row r="30" spans="1:6" s="58" customFormat="1" ht="42.75" x14ac:dyDescent="0.25">
      <c r="A30" s="45" t="s">
        <v>106</v>
      </c>
      <c r="B30" s="53" t="s">
        <v>6</v>
      </c>
      <c r="C30" s="148"/>
      <c r="D30" s="149" t="s">
        <v>77</v>
      </c>
      <c r="E30" s="149" t="str">
        <f>IF(Fragebogen!D28="Nein", "0","3")</f>
        <v>3</v>
      </c>
      <c r="F30" s="147" t="str">
        <f>IF(Fragebogen!E28&gt;0,Fragebogen!E28," ")</f>
        <v xml:space="preserve"> </v>
      </c>
    </row>
    <row r="31" spans="1:6" s="58" customFormat="1" ht="28.5" x14ac:dyDescent="0.25">
      <c r="A31" s="45" t="s">
        <v>107</v>
      </c>
      <c r="B31" s="53" t="s">
        <v>7</v>
      </c>
      <c r="C31" s="148">
        <v>0</v>
      </c>
      <c r="D31" s="149" t="s">
        <v>81</v>
      </c>
      <c r="E31" s="149" t="str">
        <f>IF(Fragebogen!D29="Nein", "0","1")</f>
        <v>1</v>
      </c>
      <c r="F31" s="147" t="str">
        <f>IF(Fragebogen!E29&gt;0,Fragebogen!E29," ")</f>
        <v xml:space="preserve"> </v>
      </c>
    </row>
    <row r="32" spans="1:6" s="58" customFormat="1" ht="32.25" customHeight="1" x14ac:dyDescent="0.25">
      <c r="A32" s="45"/>
      <c r="B32" s="40" t="s">
        <v>66</v>
      </c>
      <c r="C32" s="148">
        <v>0</v>
      </c>
      <c r="D32" s="152"/>
      <c r="E32" s="152"/>
      <c r="F32" s="147"/>
    </row>
    <row r="33" spans="1:6" s="58" customFormat="1" ht="42.75" x14ac:dyDescent="0.25">
      <c r="A33" s="45" t="s">
        <v>108</v>
      </c>
      <c r="B33" s="73" t="s">
        <v>9</v>
      </c>
      <c r="C33" s="153">
        <v>0</v>
      </c>
      <c r="D33" s="154" t="s">
        <v>81</v>
      </c>
      <c r="E33" s="154" t="str">
        <f>IF(Fragebogen!D31="Nein", "0","1")</f>
        <v>1</v>
      </c>
      <c r="F33" s="147" t="str">
        <f>IF(Fragebogen!E31&gt;0,Fragebogen!E31," ")</f>
        <v xml:space="preserve"> </v>
      </c>
    </row>
    <row r="34" spans="1:6" s="58" customFormat="1" ht="28.5" x14ac:dyDescent="0.25">
      <c r="A34" s="45" t="s">
        <v>109</v>
      </c>
      <c r="B34" s="73" t="s">
        <v>11</v>
      </c>
      <c r="C34" s="153">
        <v>0</v>
      </c>
      <c r="D34" s="154" t="s">
        <v>81</v>
      </c>
      <c r="E34" s="154" t="str">
        <f>IF(Fragebogen!D32="Nein", "0","1")</f>
        <v>1</v>
      </c>
      <c r="F34" s="147" t="str">
        <f>IF(Fragebogen!E32&gt;0,Fragebogen!E32," ")</f>
        <v xml:space="preserve"> </v>
      </c>
    </row>
    <row r="35" spans="1:6" s="58" customFormat="1" ht="28.5" x14ac:dyDescent="0.25">
      <c r="A35" s="45" t="s">
        <v>110</v>
      </c>
      <c r="B35" s="73" t="s">
        <v>12</v>
      </c>
      <c r="C35" s="153"/>
      <c r="D35" s="154" t="s">
        <v>81</v>
      </c>
      <c r="E35" s="154" t="str">
        <f>IF(Fragebogen!D33="Nein", "0","1")</f>
        <v>1</v>
      </c>
      <c r="F35" s="147" t="str">
        <f>IF(Fragebogen!E33&gt;0,Fragebogen!E33," ")</f>
        <v xml:space="preserve"> </v>
      </c>
    </row>
    <row r="36" spans="1:6" s="58" customFormat="1" ht="42.75" x14ac:dyDescent="0.25">
      <c r="A36" s="45" t="s">
        <v>111</v>
      </c>
      <c r="B36" s="52" t="s">
        <v>13</v>
      </c>
      <c r="C36" s="155">
        <v>0</v>
      </c>
      <c r="D36" s="154" t="s">
        <v>83</v>
      </c>
      <c r="E36" s="154" t="str">
        <f>IF(Fragebogen!D34="Ja", "0","2")</f>
        <v>2</v>
      </c>
      <c r="F36" s="147" t="str">
        <f>IF(Fragebogen!E34&gt;0,Fragebogen!E34," ")</f>
        <v xml:space="preserve"> </v>
      </c>
    </row>
    <row r="37" spans="1:6" s="58" customFormat="1" ht="43.5" x14ac:dyDescent="0.25">
      <c r="A37" s="45" t="s">
        <v>112</v>
      </c>
      <c r="B37" s="49" t="s">
        <v>168</v>
      </c>
      <c r="C37" s="155">
        <v>0</v>
      </c>
      <c r="D37" s="154" t="s">
        <v>81</v>
      </c>
      <c r="E37" s="154" t="str">
        <f>IF(Fragebogen!D35 ="Nein", "0","1")</f>
        <v>1</v>
      </c>
      <c r="F37" s="147" t="str">
        <f>IF(Fragebogen!E35&gt;0,Fragebogen!E35," ")</f>
        <v xml:space="preserve"> </v>
      </c>
    </row>
    <row r="38" spans="1:6" s="58" customFormat="1" ht="29.25" x14ac:dyDescent="0.25">
      <c r="A38" s="45" t="s">
        <v>113</v>
      </c>
      <c r="B38" s="49" t="s">
        <v>16</v>
      </c>
      <c r="C38" s="155"/>
      <c r="D38" s="154" t="s">
        <v>82</v>
      </c>
      <c r="E38" s="154" t="str">
        <f>IF(Fragebogen!D36="Nein", "0","2")</f>
        <v>2</v>
      </c>
      <c r="F38" s="147" t="str">
        <f>IF(Fragebogen!E36&gt;0,Fragebogen!E36," ")</f>
        <v xml:space="preserve"> </v>
      </c>
    </row>
    <row r="39" spans="1:6" ht="42.75" x14ac:dyDescent="0.25">
      <c r="A39" s="45" t="s">
        <v>114</v>
      </c>
      <c r="B39" s="49" t="s">
        <v>18</v>
      </c>
      <c r="C39" s="155"/>
      <c r="D39" s="146" t="s">
        <v>77</v>
      </c>
      <c r="E39" s="146" t="str">
        <f>IF(Fragebogen!D37="Nein", "0","3")</f>
        <v>3</v>
      </c>
      <c r="F39" s="147" t="str">
        <f>IF(Fragebogen!E37&gt;0,Fragebogen!E37," ")</f>
        <v xml:space="preserve"> </v>
      </c>
    </row>
    <row r="40" spans="1:6" ht="57" x14ac:dyDescent="0.25">
      <c r="A40" s="45" t="s">
        <v>115</v>
      </c>
      <c r="B40" s="156" t="s">
        <v>19</v>
      </c>
      <c r="C40" s="157"/>
      <c r="D40" s="158" t="s">
        <v>82</v>
      </c>
      <c r="E40" s="158" t="str">
        <f>IF(Fragebogen!D38 ="Nein", "0","2")</f>
        <v>2</v>
      </c>
      <c r="F40" s="147" t="str">
        <f>IF(Fragebogen!E38&gt;0,Fragebogen!E38," ")</f>
        <v xml:space="preserve"> </v>
      </c>
    </row>
    <row r="41" spans="1:6" ht="42.75" x14ac:dyDescent="0.25">
      <c r="A41" s="45" t="s">
        <v>116</v>
      </c>
      <c r="B41" s="73" t="s">
        <v>166</v>
      </c>
      <c r="C41" s="155"/>
      <c r="D41" s="158" t="s">
        <v>77</v>
      </c>
      <c r="E41" s="158" t="str">
        <f>IF(Fragebogen!D39="Nein", "0","3")</f>
        <v>3</v>
      </c>
      <c r="F41" s="147" t="str">
        <f>IF(Fragebogen!E39&gt;0,Fragebogen!E39," ")</f>
        <v xml:space="preserve"> </v>
      </c>
    </row>
    <row r="42" spans="1:6" ht="42.75" x14ac:dyDescent="0.25">
      <c r="A42" s="45" t="s">
        <v>117</v>
      </c>
      <c r="B42" s="49" t="s">
        <v>20</v>
      </c>
      <c r="C42" s="153">
        <v>0</v>
      </c>
      <c r="D42" s="151" t="s">
        <v>77</v>
      </c>
      <c r="E42" s="151" t="str">
        <f>IF(Fragebogen!D40 ="Nein", "0","3")</f>
        <v>3</v>
      </c>
      <c r="F42" s="147" t="str">
        <f>IF(Fragebogen!E40&gt;0,Fragebogen!E40," ")</f>
        <v xml:space="preserve"> </v>
      </c>
    </row>
    <row r="43" spans="1:6" ht="42.75" x14ac:dyDescent="0.25">
      <c r="A43" s="45" t="s">
        <v>118</v>
      </c>
      <c r="B43" s="49" t="s">
        <v>21</v>
      </c>
      <c r="C43" s="153"/>
      <c r="D43" s="151" t="s">
        <v>82</v>
      </c>
      <c r="E43" s="151" t="str">
        <f>IF(Fragebogen!D41="Nein", "0","2")</f>
        <v>2</v>
      </c>
      <c r="F43" s="147" t="str">
        <f>IF(Fragebogen!E41&gt;0,Fragebogen!E41," ")</f>
        <v xml:space="preserve"> </v>
      </c>
    </row>
    <row r="44" spans="1:6" ht="42.75" x14ac:dyDescent="0.25">
      <c r="A44" s="45" t="s">
        <v>119</v>
      </c>
      <c r="B44" s="53" t="s">
        <v>22</v>
      </c>
      <c r="C44" s="159">
        <v>0</v>
      </c>
      <c r="D44" s="151" t="s">
        <v>83</v>
      </c>
      <c r="E44" s="151" t="str">
        <f>IF(Fragebogen!D42="Ja", "0","2")</f>
        <v>2</v>
      </c>
      <c r="F44" s="147" t="str">
        <f>IF(Fragebogen!E42&gt;0,Fragebogen!E42," ")</f>
        <v xml:space="preserve"> </v>
      </c>
    </row>
    <row r="45" spans="1:6" ht="42.75" x14ac:dyDescent="0.25">
      <c r="A45" s="45" t="s">
        <v>120</v>
      </c>
      <c r="B45" s="53" t="s">
        <v>23</v>
      </c>
      <c r="C45" s="159">
        <v>0</v>
      </c>
      <c r="D45" s="149" t="s">
        <v>77</v>
      </c>
      <c r="E45" s="149" t="str">
        <f>IF(Fragebogen!D43="Nein", "0","3")</f>
        <v>3</v>
      </c>
      <c r="F45" s="147" t="str">
        <f>IF(Fragebogen!E43&gt;0,Fragebogen!E43," ")</f>
        <v xml:space="preserve"> </v>
      </c>
    </row>
    <row r="46" spans="1:6" ht="28.5" x14ac:dyDescent="0.25">
      <c r="A46" s="45" t="s">
        <v>121</v>
      </c>
      <c r="B46" s="53" t="s">
        <v>159</v>
      </c>
      <c r="C46" s="159">
        <v>0</v>
      </c>
      <c r="D46" s="149" t="s">
        <v>77</v>
      </c>
      <c r="E46" s="149" t="str">
        <f>IF(Fragebogen!D44 ="Nein", "0","3")</f>
        <v>3</v>
      </c>
      <c r="F46" s="147" t="str">
        <f>IF(Fragebogen!E44&gt;0,Fragebogen!E44," ")</f>
        <v xml:space="preserve"> </v>
      </c>
    </row>
    <row r="47" spans="1:6" ht="42.75" x14ac:dyDescent="0.25">
      <c r="A47" s="39" t="s">
        <v>122</v>
      </c>
      <c r="B47" s="53" t="s">
        <v>24</v>
      </c>
      <c r="C47" s="159">
        <v>0</v>
      </c>
      <c r="D47" s="149" t="s">
        <v>84</v>
      </c>
      <c r="E47" s="149" t="str">
        <f>IF(Fragebogen!D45="Nein", "0","2")</f>
        <v>2</v>
      </c>
      <c r="F47" s="147" t="str">
        <f>IF(Fragebogen!E45&gt;0,Fragebogen!E45," ")</f>
        <v xml:space="preserve"> </v>
      </c>
    </row>
    <row r="48" spans="1:6" ht="28.5" x14ac:dyDescent="0.25">
      <c r="A48" s="45" t="s">
        <v>123</v>
      </c>
      <c r="B48" s="53" t="s">
        <v>25</v>
      </c>
      <c r="C48" s="159"/>
      <c r="D48" s="149" t="s">
        <v>81</v>
      </c>
      <c r="E48" s="149" t="str">
        <f>IF(Fragebogen!D46="Nein", "0","1")</f>
        <v>1</v>
      </c>
      <c r="F48" s="147" t="str">
        <f>IF(Fragebogen!E46&gt;0,Fragebogen!E46," ")</f>
        <v xml:space="preserve"> </v>
      </c>
    </row>
    <row r="49" spans="1:6" ht="42.75" x14ac:dyDescent="0.25">
      <c r="A49" s="45" t="s">
        <v>124</v>
      </c>
      <c r="B49" s="160" t="s">
        <v>26</v>
      </c>
      <c r="C49" s="159"/>
      <c r="D49" s="161" t="s">
        <v>82</v>
      </c>
      <c r="E49" s="161" t="str">
        <f>IF(Fragebogen!D47="Nein", "0","2")</f>
        <v>2</v>
      </c>
      <c r="F49" s="147" t="str">
        <f>IF(Fragebogen!E47&gt;0,Fragebogen!E47," ")</f>
        <v xml:space="preserve"> </v>
      </c>
    </row>
    <row r="50" spans="1:6" ht="60" customHeight="1" x14ac:dyDescent="0.25">
      <c r="A50" s="45"/>
      <c r="B50" s="40" t="s">
        <v>27</v>
      </c>
      <c r="C50" s="148">
        <v>0</v>
      </c>
      <c r="D50" s="152"/>
      <c r="E50" s="152"/>
      <c r="F50" s="147"/>
    </row>
    <row r="51" spans="1:6" ht="42.75" x14ac:dyDescent="0.25">
      <c r="A51" s="45" t="s">
        <v>125</v>
      </c>
      <c r="B51" s="46" t="s">
        <v>28</v>
      </c>
      <c r="C51" s="159">
        <v>0</v>
      </c>
      <c r="D51" s="149" t="s">
        <v>83</v>
      </c>
      <c r="E51" s="149" t="str">
        <f>IF(Fragebogen!D49 ="Ja", "0","2")</f>
        <v>2</v>
      </c>
      <c r="F51" s="147" t="str">
        <f>IF(Fragebogen!E49&gt;0,Fragebogen!E49," ")</f>
        <v xml:space="preserve"> </v>
      </c>
    </row>
    <row r="52" spans="1:6" s="75" customFormat="1" ht="42.75" x14ac:dyDescent="0.25">
      <c r="A52" s="45" t="s">
        <v>126</v>
      </c>
      <c r="B52" s="49" t="s">
        <v>128</v>
      </c>
      <c r="C52" s="159"/>
      <c r="D52" s="149" t="s">
        <v>83</v>
      </c>
      <c r="E52" s="149" t="str">
        <f>IF(Fragebogen!D50="Ja", "0","2")</f>
        <v>2</v>
      </c>
      <c r="F52" s="147" t="str">
        <f>IF(Fragebogen!E50&gt;0,Fragebogen!E50," ")</f>
        <v xml:space="preserve"> </v>
      </c>
    </row>
    <row r="53" spans="1:6" s="75" customFormat="1" ht="42.75" x14ac:dyDescent="0.25">
      <c r="A53" s="45" t="s">
        <v>127</v>
      </c>
      <c r="B53" s="73" t="s">
        <v>152</v>
      </c>
      <c r="C53" s="159">
        <v>0</v>
      </c>
      <c r="D53" s="149" t="s">
        <v>79</v>
      </c>
      <c r="E53" s="149" t="str">
        <f>IF(Fragebogen!D51="Ja", "0","3")</f>
        <v>3</v>
      </c>
      <c r="F53" s="147" t="str">
        <f>IF(Fragebogen!E51&gt;0,Fragebogen!E51," ")</f>
        <v xml:space="preserve"> </v>
      </c>
    </row>
    <row r="54" spans="1:6" ht="28.5" x14ac:dyDescent="0.25">
      <c r="A54" s="45" t="s">
        <v>129</v>
      </c>
      <c r="B54" s="49" t="s">
        <v>29</v>
      </c>
      <c r="C54" s="159">
        <v>0</v>
      </c>
      <c r="D54" s="149" t="s">
        <v>79</v>
      </c>
      <c r="E54" s="149" t="str">
        <f>IF(Fragebogen!D52="Ja", "0","3")</f>
        <v>3</v>
      </c>
      <c r="F54" s="147" t="str">
        <f>IF(Fragebogen!E52&gt;0,Fragebogen!E52," ")</f>
        <v xml:space="preserve"> </v>
      </c>
    </row>
    <row r="55" spans="1:6" ht="42.75" x14ac:dyDescent="0.25">
      <c r="A55" s="45" t="s">
        <v>130</v>
      </c>
      <c r="B55" s="46" t="s">
        <v>30</v>
      </c>
      <c r="C55" s="159">
        <v>0</v>
      </c>
      <c r="D55" s="162" t="s">
        <v>82</v>
      </c>
      <c r="E55" s="162" t="str">
        <f>IF(Fragebogen!D53 ="Nein", "0","2")</f>
        <v>2</v>
      </c>
      <c r="F55" s="147" t="str">
        <f>IF(Fragebogen!E53&gt;0,Fragebogen!E53," ")</f>
        <v xml:space="preserve"> </v>
      </c>
    </row>
    <row r="56" spans="1:6" ht="28.5" x14ac:dyDescent="0.25">
      <c r="A56" s="163" t="s">
        <v>131</v>
      </c>
      <c r="B56" s="49" t="s">
        <v>31</v>
      </c>
      <c r="C56" s="153">
        <v>0</v>
      </c>
      <c r="D56" s="151" t="s">
        <v>83</v>
      </c>
      <c r="E56" s="151" t="str">
        <f>IF(Fragebogen!D54="Ja", "0","2")</f>
        <v>2</v>
      </c>
      <c r="F56" s="147" t="str">
        <f>IF(Fragebogen!E54&gt;0,Fragebogen!E54," ")</f>
        <v xml:space="preserve"> </v>
      </c>
    </row>
    <row r="57" spans="1:6" ht="28.5" x14ac:dyDescent="0.25">
      <c r="A57" s="163" t="s">
        <v>132</v>
      </c>
      <c r="B57" s="49" t="s">
        <v>32</v>
      </c>
      <c r="C57" s="164"/>
      <c r="D57" s="151" t="s">
        <v>81</v>
      </c>
      <c r="E57" s="151" t="str">
        <f>IF(Fragebogen!D55="Nein", "0","1")</f>
        <v>1</v>
      </c>
      <c r="F57" s="147" t="str">
        <f>IF(Fragebogen!E55&gt;0,Fragebogen!E55," ")</f>
        <v xml:space="preserve"> </v>
      </c>
    </row>
    <row r="58" spans="1:6" ht="42.75" x14ac:dyDescent="0.25">
      <c r="A58" s="165" t="s">
        <v>133</v>
      </c>
      <c r="B58" s="49" t="s">
        <v>135</v>
      </c>
      <c r="C58" s="166"/>
      <c r="D58" s="161" t="s">
        <v>85</v>
      </c>
      <c r="E58" s="161" t="str">
        <f>IF(Fragebogen!D56="Ja", "0","2")</f>
        <v>2</v>
      </c>
      <c r="F58" s="147" t="str">
        <f>IF(Fragebogen!E56&gt;0,Fragebogen!E56," ")</f>
        <v xml:space="preserve"> </v>
      </c>
    </row>
    <row r="59" spans="1:6" ht="28.5" x14ac:dyDescent="0.25">
      <c r="A59" s="165" t="s">
        <v>134</v>
      </c>
      <c r="B59" s="49" t="s">
        <v>138</v>
      </c>
      <c r="C59" s="159"/>
      <c r="D59" s="162" t="s">
        <v>82</v>
      </c>
      <c r="E59" s="162" t="str">
        <f>IF(Fragebogen!D57 ="Nein", "0","2")</f>
        <v>2</v>
      </c>
      <c r="F59" s="147" t="str">
        <f>IF(Fragebogen!E57&gt;0,Fragebogen!E57," ")</f>
        <v xml:space="preserve"> </v>
      </c>
    </row>
    <row r="60" spans="1:6" x14ac:dyDescent="0.25">
      <c r="B60" s="117" t="s">
        <v>73</v>
      </c>
      <c r="C60" s="167"/>
      <c r="D60" s="168" t="s">
        <v>86</v>
      </c>
      <c r="E60" s="169">
        <f>E20+E21+E22+E24+E25+E26+E28+E27+E30+E29+E31+E33+E34+E35+E36+E37+E38+E39+E40+E41+E42+E43+E44+E45+E46+E47+E48+E49+E51+E52+E53+E54+E55+E56+E57+E58+E59</f>
        <v>76</v>
      </c>
      <c r="F60" s="143"/>
    </row>
    <row r="61" spans="1:6" ht="49.5" customHeight="1" x14ac:dyDescent="0.25">
      <c r="B61" s="170" t="s">
        <v>74</v>
      </c>
      <c r="C61" s="171"/>
      <c r="D61" s="172" t="str">
        <f>IF(OR(Fragebogen!D18="Ja",Fragebogen!D19="Ja",Fragebogen!D20="Nein"),"",IF(Bewertungsbogen!E60&lt;26,E60,""))</f>
        <v/>
      </c>
      <c r="E61" s="182" t="s">
        <v>137</v>
      </c>
      <c r="F61" s="173" t="s">
        <v>96</v>
      </c>
    </row>
    <row r="62" spans="1:6" ht="60" x14ac:dyDescent="0.25">
      <c r="B62" s="174" t="s">
        <v>75</v>
      </c>
      <c r="C62" s="175"/>
      <c r="D62" s="174" t="str">
        <f>IF(OR(Fragebogen!$D$18="Ja",Fragebogen!$D$19="Ja",Fragebogen!$D$20="Nein"),$E$60,IF(AND($E$60&gt;26,$E$60&lt;50),$E$60,""))</f>
        <v/>
      </c>
      <c r="E62" s="183" t="s">
        <v>87</v>
      </c>
      <c r="F62" s="176" t="s">
        <v>88</v>
      </c>
    </row>
    <row r="63" spans="1:6" ht="45" x14ac:dyDescent="0.25">
      <c r="B63" s="177" t="s">
        <v>169</v>
      </c>
      <c r="C63" s="178"/>
      <c r="D63" s="177">
        <f>IF(AND($E$60&gt;=50,D62=""),$E$60,"")</f>
        <v>76</v>
      </c>
      <c r="E63" s="184" t="s">
        <v>136</v>
      </c>
      <c r="F63" s="179" t="s">
        <v>89</v>
      </c>
    </row>
    <row r="64" spans="1:6" x14ac:dyDescent="0.25">
      <c r="B64" s="180"/>
    </row>
    <row r="65" spans="2:6" x14ac:dyDescent="0.25">
      <c r="B65" s="207" t="s">
        <v>186</v>
      </c>
      <c r="C65" s="208"/>
      <c r="D65" s="208"/>
      <c r="E65" s="208"/>
      <c r="F65" s="208"/>
    </row>
    <row r="66" spans="2:6" ht="90" customHeight="1" x14ac:dyDescent="0.25">
      <c r="B66" s="194"/>
      <c r="C66" s="195"/>
      <c r="D66" s="195"/>
      <c r="E66" s="195"/>
      <c r="F66" s="196"/>
    </row>
    <row r="67" spans="2:6" x14ac:dyDescent="0.25">
      <c r="B67" s="180"/>
    </row>
    <row r="68" spans="2:6" ht="90" customHeight="1" x14ac:dyDescent="0.25">
      <c r="B68" s="188"/>
      <c r="C68" s="188"/>
      <c r="D68" s="188"/>
      <c r="E68" s="188"/>
      <c r="F68" s="188"/>
    </row>
    <row r="69" spans="2:6" x14ac:dyDescent="0.25">
      <c r="B69" s="180"/>
    </row>
    <row r="70" spans="2:6" ht="30" customHeight="1" x14ac:dyDescent="0.25">
      <c r="B70" s="194"/>
      <c r="C70" s="195"/>
      <c r="D70" s="195"/>
      <c r="E70" s="195"/>
      <c r="F70" s="196"/>
    </row>
    <row r="71" spans="2:6" x14ac:dyDescent="0.25">
      <c r="B71" s="191" t="s">
        <v>185</v>
      </c>
      <c r="C71" s="192"/>
      <c r="D71" s="192"/>
      <c r="E71" s="192"/>
      <c r="F71" s="193"/>
    </row>
    <row r="72" spans="2:6" x14ac:dyDescent="0.25">
      <c r="B72" s="131"/>
      <c r="C72" s="131"/>
      <c r="D72" s="131"/>
      <c r="E72" s="131"/>
      <c r="F72" s="131"/>
    </row>
    <row r="73" spans="2:6" ht="30.75" customHeight="1" x14ac:dyDescent="0.25">
      <c r="B73" s="206" t="s">
        <v>151</v>
      </c>
      <c r="C73" s="206"/>
      <c r="D73" s="206"/>
      <c r="E73" s="206"/>
      <c r="F73" s="206"/>
    </row>
    <row r="74" spans="2:6" x14ac:dyDescent="0.25">
      <c r="B74" s="131"/>
      <c r="C74" s="131"/>
      <c r="D74" s="131"/>
      <c r="E74" s="131"/>
      <c r="F74" s="131"/>
    </row>
    <row r="75" spans="2:6" ht="77.25" customHeight="1" x14ac:dyDescent="0.25">
      <c r="B75" s="185" t="s">
        <v>171</v>
      </c>
      <c r="C75" s="185"/>
      <c r="D75" s="185"/>
      <c r="E75" s="185"/>
      <c r="F75" s="185"/>
    </row>
    <row r="76" spans="2:6" x14ac:dyDescent="0.25">
      <c r="B76" s="181"/>
    </row>
  </sheetData>
  <sheetProtection algorithmName="SHA-512" hashValue="yY9Z4k9S1rtSGeqjaB1ib3Hxq+gEUJl6gebaQv4ev1yyHW4Rxqx845UkcxsZDwzjFERuqdHu9p0KdoyRnUuItg==" saltValue="fvvx1Ay+cQYnpaKHnUcFsA==" spinCount="100000" sheet="1" objects="1" scenarios="1"/>
  <mergeCells count="11">
    <mergeCell ref="B1:F1"/>
    <mergeCell ref="B73:F73"/>
    <mergeCell ref="B66:F66"/>
    <mergeCell ref="B65:F65"/>
    <mergeCell ref="B68:F68"/>
    <mergeCell ref="B75:F75"/>
    <mergeCell ref="B71:F71"/>
    <mergeCell ref="B70:F70"/>
    <mergeCell ref="E9:F9"/>
    <mergeCell ref="E10:F10"/>
    <mergeCell ref="B12:F16"/>
  </mergeCells>
  <conditionalFormatting sqref="B12:F16">
    <cfRule type="cellIs" dxfId="0" priority="1" operator="equal">
      <formula>0</formula>
    </cfRule>
  </conditionalFormatting>
  <printOptions horizontalCentered="1" gridLines="1"/>
  <pageMargins left="0.70866141732283472" right="0.31496062992125984" top="0.78740157480314965" bottom="0.78740157480314965" header="0.31496062992125984" footer="0.31496062992125984"/>
  <pageSetup paperSize="9" scale="72" orientation="portrait" horizontalDpi="1200" verticalDpi="1200" r:id="rId1"/>
  <headerFooter>
    <oddFooter>&amp;L&amp;"Arial,Standard"&amp;9&amp;A&amp;R&amp;"Arial,Standard"&amp;9Seite &amp;P von &amp;N</oddFooter>
  </headerFooter>
  <rowBreaks count="1" manualBreakCount="1">
    <brk id="5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D7" sqref="D7"/>
    </sheetView>
  </sheetViews>
  <sheetFormatPr baseColWidth="10" defaultColWidth="12.5703125" defaultRowHeight="14.25" x14ac:dyDescent="0.2"/>
  <cols>
    <col min="1" max="1" width="5.5703125" style="14" customWidth="1"/>
    <col min="2" max="2" width="94.28515625" style="18" customWidth="1"/>
    <col min="3" max="3" width="6.7109375" style="2" hidden="1" customWidth="1"/>
    <col min="4" max="4" width="74.42578125" style="2" customWidth="1"/>
    <col min="5" max="5" width="38.42578125" style="2" customWidth="1"/>
    <col min="6" max="16384" width="12.5703125" style="2"/>
  </cols>
  <sheetData>
    <row r="1" spans="1:7" ht="15" x14ac:dyDescent="0.2">
      <c r="A1" s="5"/>
      <c r="B1" s="1" t="s">
        <v>3</v>
      </c>
      <c r="C1" s="25"/>
      <c r="D1" s="1" t="s">
        <v>35</v>
      </c>
      <c r="E1" s="1" t="s">
        <v>36</v>
      </c>
    </row>
    <row r="2" spans="1:7" ht="71.25" customHeight="1" x14ac:dyDescent="0.2">
      <c r="A2" s="5">
        <v>1</v>
      </c>
      <c r="B2" s="42" t="s">
        <v>188</v>
      </c>
      <c r="C2" s="25"/>
      <c r="D2" s="3" t="s">
        <v>190</v>
      </c>
      <c r="E2" s="4"/>
    </row>
    <row r="3" spans="1:7" ht="28.5" x14ac:dyDescent="0.2">
      <c r="A3" s="5">
        <v>2</v>
      </c>
      <c r="B3" s="3" t="s">
        <v>4</v>
      </c>
      <c r="C3" s="25"/>
      <c r="D3" s="26"/>
      <c r="E3" s="4"/>
    </row>
    <row r="4" spans="1:7" ht="73.5" customHeight="1" x14ac:dyDescent="0.25">
      <c r="A4" s="5">
        <v>3</v>
      </c>
      <c r="B4" s="3" t="s">
        <v>161</v>
      </c>
      <c r="C4" s="25"/>
      <c r="D4" s="26"/>
      <c r="E4" s="26" t="s">
        <v>139</v>
      </c>
      <c r="F4"/>
      <c r="G4"/>
    </row>
    <row r="5" spans="1:7" ht="15" x14ac:dyDescent="0.25">
      <c r="A5" s="5"/>
      <c r="B5" s="1" t="s">
        <v>158</v>
      </c>
      <c r="C5" s="84">
        <v>0</v>
      </c>
      <c r="D5" s="1" t="s">
        <v>35</v>
      </c>
      <c r="E5" s="1" t="s">
        <v>36</v>
      </c>
      <c r="F5"/>
      <c r="G5"/>
    </row>
    <row r="6" spans="1:7" ht="57" x14ac:dyDescent="0.25">
      <c r="A6" s="5">
        <v>4</v>
      </c>
      <c r="B6" s="3" t="s">
        <v>5</v>
      </c>
      <c r="C6" s="84"/>
      <c r="D6" s="19" t="s">
        <v>140</v>
      </c>
      <c r="E6" s="84"/>
      <c r="F6"/>
      <c r="G6"/>
    </row>
    <row r="7" spans="1:7" ht="172.5" x14ac:dyDescent="0.25">
      <c r="A7" s="10">
        <v>5</v>
      </c>
      <c r="B7" s="6" t="s">
        <v>172</v>
      </c>
      <c r="C7" s="84">
        <v>0</v>
      </c>
      <c r="D7" s="19" t="s">
        <v>191</v>
      </c>
      <c r="E7" s="20" t="s">
        <v>37</v>
      </c>
      <c r="F7"/>
      <c r="G7"/>
    </row>
    <row r="8" spans="1:7" ht="57" x14ac:dyDescent="0.2">
      <c r="A8" s="10">
        <v>6</v>
      </c>
      <c r="B8" s="6" t="s">
        <v>162</v>
      </c>
      <c r="C8" s="84"/>
      <c r="D8" s="85" t="s">
        <v>38</v>
      </c>
      <c r="E8" s="84"/>
    </row>
    <row r="9" spans="1:7" ht="229.5" x14ac:dyDescent="0.2">
      <c r="A9" s="10">
        <v>7</v>
      </c>
      <c r="B9" s="8" t="s">
        <v>173</v>
      </c>
      <c r="C9" s="84">
        <v>0</v>
      </c>
      <c r="D9" s="19" t="s">
        <v>39</v>
      </c>
      <c r="E9" s="20" t="s">
        <v>141</v>
      </c>
    </row>
    <row r="10" spans="1:7" ht="172.5" x14ac:dyDescent="0.2">
      <c r="A10" s="10">
        <v>8</v>
      </c>
      <c r="B10" s="9" t="s">
        <v>40</v>
      </c>
      <c r="C10" s="84">
        <v>0</v>
      </c>
      <c r="D10" s="19" t="s">
        <v>142</v>
      </c>
      <c r="E10" s="20" t="s">
        <v>41</v>
      </c>
    </row>
    <row r="11" spans="1:7" ht="28.5" x14ac:dyDescent="0.2">
      <c r="A11" s="10">
        <v>9</v>
      </c>
      <c r="B11" s="9" t="s">
        <v>6</v>
      </c>
      <c r="C11" s="84"/>
      <c r="D11" s="86" t="s">
        <v>42</v>
      </c>
      <c r="E11" s="84"/>
      <c r="F11" s="83"/>
    </row>
    <row r="12" spans="1:7" ht="114" x14ac:dyDescent="0.2">
      <c r="A12" s="10">
        <v>10</v>
      </c>
      <c r="B12" s="9" t="s">
        <v>7</v>
      </c>
      <c r="C12" s="84">
        <v>0</v>
      </c>
      <c r="D12" s="21" t="s">
        <v>43</v>
      </c>
      <c r="E12" s="84"/>
    </row>
    <row r="13" spans="1:7" ht="15" x14ac:dyDescent="0.2">
      <c r="A13" s="10"/>
      <c r="B13" s="1" t="s">
        <v>66</v>
      </c>
      <c r="C13" s="84">
        <v>0</v>
      </c>
      <c r="D13" s="1" t="s">
        <v>35</v>
      </c>
      <c r="E13" s="1" t="s">
        <v>36</v>
      </c>
    </row>
    <row r="14" spans="1:7" s="11" customFormat="1" ht="144.75" x14ac:dyDescent="0.2">
      <c r="A14" s="10" t="s">
        <v>8</v>
      </c>
      <c r="B14" s="28" t="s">
        <v>9</v>
      </c>
      <c r="C14" s="87">
        <v>0</v>
      </c>
      <c r="D14" s="20" t="s">
        <v>44</v>
      </c>
      <c r="E14" s="20" t="s">
        <v>45</v>
      </c>
    </row>
    <row r="15" spans="1:7" s="11" customFormat="1" ht="43.5" customHeight="1" x14ac:dyDescent="0.2">
      <c r="A15" s="10" t="s">
        <v>10</v>
      </c>
      <c r="B15" s="28" t="s">
        <v>143</v>
      </c>
      <c r="C15" s="87">
        <v>0</v>
      </c>
      <c r="D15" s="88"/>
      <c r="E15" s="89"/>
    </row>
    <row r="16" spans="1:7" s="11" customFormat="1" ht="89.25" customHeight="1" x14ac:dyDescent="0.2">
      <c r="A16" s="10">
        <v>12</v>
      </c>
      <c r="B16" s="28" t="s">
        <v>12</v>
      </c>
      <c r="C16" s="87"/>
      <c r="D16" s="90" t="s">
        <v>155</v>
      </c>
      <c r="E16" s="91" t="s">
        <v>156</v>
      </c>
    </row>
    <row r="17" spans="1:5" s="11" customFormat="1" ht="172.5" x14ac:dyDescent="0.2">
      <c r="A17" s="10">
        <v>13</v>
      </c>
      <c r="B17" s="8" t="s">
        <v>13</v>
      </c>
      <c r="C17" s="92">
        <v>0</v>
      </c>
      <c r="D17" s="20" t="s">
        <v>46</v>
      </c>
      <c r="E17" s="20" t="s">
        <v>47</v>
      </c>
    </row>
    <row r="18" spans="1:5" s="11" customFormat="1" ht="233.25" x14ac:dyDescent="0.2">
      <c r="A18" s="10" t="s">
        <v>14</v>
      </c>
      <c r="B18" s="7" t="s">
        <v>174</v>
      </c>
      <c r="C18" s="92">
        <v>0</v>
      </c>
      <c r="D18" s="19" t="s">
        <v>175</v>
      </c>
      <c r="E18" s="89"/>
    </row>
    <row r="19" spans="1:5" s="11" customFormat="1" ht="29.25" x14ac:dyDescent="0.2">
      <c r="A19" s="10" t="s">
        <v>15</v>
      </c>
      <c r="B19" s="7" t="s">
        <v>16</v>
      </c>
      <c r="C19" s="92"/>
      <c r="D19" s="88"/>
      <c r="E19" s="89"/>
    </row>
    <row r="20" spans="1:5" s="11" customFormat="1" ht="42.75" x14ac:dyDescent="0.2">
      <c r="A20" s="10" t="s">
        <v>17</v>
      </c>
      <c r="B20" s="7" t="s">
        <v>18</v>
      </c>
      <c r="C20" s="92"/>
      <c r="D20" s="26"/>
      <c r="E20" s="89"/>
    </row>
    <row r="21" spans="1:5" s="11" customFormat="1" ht="42.75" x14ac:dyDescent="0.2">
      <c r="A21" s="10">
        <v>15</v>
      </c>
      <c r="B21" s="93" t="s">
        <v>19</v>
      </c>
      <c r="C21" s="94"/>
      <c r="D21" s="95"/>
      <c r="E21" s="89"/>
    </row>
    <row r="22" spans="1:5" s="11" customFormat="1" ht="144" x14ac:dyDescent="0.2">
      <c r="A22" s="10">
        <v>16</v>
      </c>
      <c r="B22" s="28" t="s">
        <v>166</v>
      </c>
      <c r="C22" s="92"/>
      <c r="D22" s="19" t="s">
        <v>48</v>
      </c>
      <c r="E22" s="20" t="s">
        <v>49</v>
      </c>
    </row>
    <row r="23" spans="1:5" ht="228" x14ac:dyDescent="0.2">
      <c r="A23" s="10">
        <v>17</v>
      </c>
      <c r="B23" s="7" t="s">
        <v>20</v>
      </c>
      <c r="C23" s="87">
        <v>0</v>
      </c>
      <c r="D23" s="20" t="s">
        <v>192</v>
      </c>
      <c r="E23" s="20"/>
    </row>
    <row r="24" spans="1:5" ht="28.5" x14ac:dyDescent="0.2">
      <c r="A24" s="10">
        <v>18</v>
      </c>
      <c r="B24" s="7" t="s">
        <v>21</v>
      </c>
      <c r="C24" s="87"/>
      <c r="D24" s="96"/>
      <c r="E24" s="84"/>
    </row>
    <row r="25" spans="1:5" ht="28.5" x14ac:dyDescent="0.2">
      <c r="A25" s="10">
        <v>19</v>
      </c>
      <c r="B25" s="9" t="s">
        <v>22</v>
      </c>
      <c r="C25" s="27">
        <v>0</v>
      </c>
      <c r="D25" s="96"/>
      <c r="E25" s="84"/>
    </row>
    <row r="26" spans="1:5" ht="201" x14ac:dyDescent="0.2">
      <c r="A26" s="10">
        <v>20</v>
      </c>
      <c r="B26" s="9" t="s">
        <v>23</v>
      </c>
      <c r="C26" s="27">
        <v>0</v>
      </c>
      <c r="D26" s="19" t="s">
        <v>176</v>
      </c>
      <c r="E26" s="20" t="s">
        <v>177</v>
      </c>
    </row>
    <row r="27" spans="1:5" ht="215.25" x14ac:dyDescent="0.2">
      <c r="A27" s="10">
        <v>21</v>
      </c>
      <c r="B27" s="9" t="s">
        <v>159</v>
      </c>
      <c r="C27" s="27">
        <v>0</v>
      </c>
      <c r="D27" s="19" t="s">
        <v>144</v>
      </c>
      <c r="E27" s="20" t="s">
        <v>50</v>
      </c>
    </row>
    <row r="28" spans="1:5" ht="71.25" x14ac:dyDescent="0.2">
      <c r="A28" s="10">
        <v>22</v>
      </c>
      <c r="B28" s="9" t="s">
        <v>24</v>
      </c>
      <c r="C28" s="27">
        <v>0</v>
      </c>
      <c r="D28" s="19" t="s">
        <v>51</v>
      </c>
      <c r="E28" s="84"/>
    </row>
    <row r="29" spans="1:5" ht="42.75" x14ac:dyDescent="0.2">
      <c r="A29" s="10">
        <v>23</v>
      </c>
      <c r="B29" s="9" t="s">
        <v>25</v>
      </c>
      <c r="C29" s="27"/>
      <c r="D29" s="19" t="s">
        <v>52</v>
      </c>
      <c r="E29" s="84"/>
    </row>
    <row r="30" spans="1:5" ht="144" x14ac:dyDescent="0.2">
      <c r="A30" s="10">
        <v>24</v>
      </c>
      <c r="B30" s="19" t="s">
        <v>26</v>
      </c>
      <c r="C30" s="27"/>
      <c r="D30" s="20" t="s">
        <v>53</v>
      </c>
      <c r="E30" s="20" t="s">
        <v>54</v>
      </c>
    </row>
    <row r="31" spans="1:5" ht="15" x14ac:dyDescent="0.2">
      <c r="A31" s="5"/>
      <c r="B31" s="1" t="s">
        <v>27</v>
      </c>
      <c r="C31" s="84">
        <v>0</v>
      </c>
      <c r="D31" s="1" t="s">
        <v>35</v>
      </c>
      <c r="E31" s="1" t="s">
        <v>36</v>
      </c>
    </row>
    <row r="32" spans="1:5" ht="142.5" x14ac:dyDescent="0.2">
      <c r="A32" s="10">
        <v>25</v>
      </c>
      <c r="B32" s="6" t="s">
        <v>28</v>
      </c>
      <c r="C32" s="27">
        <v>0</v>
      </c>
      <c r="D32" s="19" t="s">
        <v>55</v>
      </c>
      <c r="E32" s="20" t="s">
        <v>56</v>
      </c>
    </row>
    <row r="33" spans="1:5" ht="242.25" x14ac:dyDescent="0.2">
      <c r="A33" s="10">
        <v>26</v>
      </c>
      <c r="B33" s="7" t="s">
        <v>145</v>
      </c>
      <c r="C33" s="27">
        <v>0</v>
      </c>
      <c r="D33" s="19" t="s">
        <v>194</v>
      </c>
      <c r="E33" s="20" t="s">
        <v>67</v>
      </c>
    </row>
    <row r="34" spans="1:5" s="29" customFormat="1" ht="85.5" x14ac:dyDescent="0.2">
      <c r="A34" s="130">
        <v>27</v>
      </c>
      <c r="B34" s="28" t="s">
        <v>153</v>
      </c>
      <c r="C34" s="97">
        <v>0</v>
      </c>
      <c r="D34" s="98" t="s">
        <v>69</v>
      </c>
      <c r="E34" s="99" t="s">
        <v>154</v>
      </c>
    </row>
    <row r="35" spans="1:5" ht="142.5" x14ac:dyDescent="0.2">
      <c r="A35" s="10">
        <v>28</v>
      </c>
      <c r="B35" s="7" t="s">
        <v>29</v>
      </c>
      <c r="C35" s="27">
        <v>0</v>
      </c>
      <c r="D35" s="19" t="s">
        <v>57</v>
      </c>
      <c r="E35" s="24" t="s">
        <v>68</v>
      </c>
    </row>
    <row r="36" spans="1:5" ht="99.75" x14ac:dyDescent="0.2">
      <c r="A36" s="10">
        <v>29</v>
      </c>
      <c r="B36" s="6" t="s">
        <v>58</v>
      </c>
      <c r="C36" s="27">
        <v>0</v>
      </c>
      <c r="D36" s="19" t="s">
        <v>148</v>
      </c>
      <c r="E36" s="84"/>
    </row>
    <row r="37" spans="1:5" s="12" customFormat="1" ht="99.75" x14ac:dyDescent="0.25">
      <c r="A37" s="10">
        <v>30</v>
      </c>
      <c r="B37" s="7" t="s">
        <v>31</v>
      </c>
      <c r="C37" s="87">
        <v>0</v>
      </c>
      <c r="D37" s="19" t="s">
        <v>149</v>
      </c>
      <c r="E37" s="84"/>
    </row>
    <row r="38" spans="1:5" s="12" customFormat="1" ht="201" x14ac:dyDescent="0.25">
      <c r="A38" s="10">
        <v>31</v>
      </c>
      <c r="B38" s="7" t="s">
        <v>32</v>
      </c>
      <c r="C38" s="22"/>
      <c r="D38" s="19" t="s">
        <v>59</v>
      </c>
      <c r="E38" s="20" t="s">
        <v>60</v>
      </c>
    </row>
    <row r="39" spans="1:5" ht="158.25" x14ac:dyDescent="0.2">
      <c r="A39" s="10">
        <v>32</v>
      </c>
      <c r="B39" s="7" t="s">
        <v>33</v>
      </c>
      <c r="C39" s="100"/>
      <c r="D39" s="19" t="s">
        <v>178</v>
      </c>
      <c r="E39" s="20" t="s">
        <v>150</v>
      </c>
    </row>
    <row r="40" spans="1:5" ht="115.5" x14ac:dyDescent="0.2">
      <c r="A40" s="10">
        <v>33</v>
      </c>
      <c r="B40" s="7" t="s">
        <v>34</v>
      </c>
      <c r="C40" s="27"/>
      <c r="D40" s="19" t="s">
        <v>61</v>
      </c>
      <c r="E40" s="20" t="s">
        <v>62</v>
      </c>
    </row>
    <row r="41" spans="1:5" ht="15" x14ac:dyDescent="0.25">
      <c r="D41" s="13"/>
    </row>
    <row r="42" spans="1:5" ht="15" x14ac:dyDescent="0.2">
      <c r="B42" s="15"/>
      <c r="D42" s="16"/>
      <c r="E42" s="16"/>
    </row>
    <row r="43" spans="1:5" x14ac:dyDescent="0.2">
      <c r="B43" s="23"/>
    </row>
    <row r="44" spans="1:5" x14ac:dyDescent="0.2">
      <c r="B44" s="17"/>
    </row>
  </sheetData>
  <sheetProtection algorithmName="SHA-512" hashValue="6a9+8TmdiVCx+NHuXTgaZdMoQ/uk1xna4pCqv+eVNQX28R2I1H02lERdaeRkILPMnQ8za1S9hHNQXVsDU3BUyg==" saltValue="SvSes1cna9eNK44VQcz/lg==" spinCount="100000" sheet="1" objects="1" scenarios="1"/>
  <printOptions horizontalCentered="1"/>
  <pageMargins left="0.31496062992125984" right="0.31496062992125984" top="0.78740157480314965" bottom="0.78740157480314965" header="0.31496062992125984" footer="0.31496062992125984"/>
  <pageSetup paperSize="9" scale="66" fitToHeight="10" orientation="landscape" r:id="rId1"/>
  <headerFooter>
    <oddFooter>&amp;L&amp;"Arial,Standard"&amp;9&amp;A&amp;R&amp;"Arial,Standard"&amp;9Seite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MSDocument" ma:contentTypeID="0x0101005FF0B98AD78640A8A6ADA1A2DCD2AC7200A0E4B02ECD199F43A0D2E3B7F625FCA6" ma:contentTypeVersion="15" ma:contentTypeDescription="" ma:contentTypeScope="" ma:versionID="23b71b2bfd1c0cfcd4f3409b6e437c0d">
  <xsd:schema xmlns:xsd="http://www.w3.org/2001/XMLSchema" xmlns:xs="http://www.w3.org/2001/XMLSchema" xmlns:p="http://schemas.microsoft.com/office/2006/metadata/properties" xmlns:ns1="http://schemas.microsoft.com/sharepoint/v3" xmlns:ns2="b7404ecc-536c-46df-8555-f9220a68b4f1" xmlns:ns3="722926c0-7c25-4845-91d9-0a439af9f39f" xmlns:ns4="722926C0-7C25-4845-91D9-0A439AF9F39F" targetNamespace="http://schemas.microsoft.com/office/2006/metadata/properties" ma:root="true" ma:fieldsID="873fb9094e9cdf8097f1599d668d62c7" ns1:_="" ns2:_="" ns3:_="" ns4:_="">
    <xsd:import namespace="http://schemas.microsoft.com/sharepoint/v3"/>
    <xsd:import namespace="b7404ecc-536c-46df-8555-f9220a68b4f1"/>
    <xsd:import namespace="722926c0-7c25-4845-91d9-0a439af9f39f"/>
    <xsd:import namespace="722926C0-7C25-4845-91D9-0A439AF9F39F"/>
    <xsd:element name="properties">
      <xsd:complexType>
        <xsd:sequence>
          <xsd:element name="documentManagement">
            <xsd:complexType>
              <xsd:all>
                <xsd:element ref="ns2:_dlc_DocId" minOccurs="0"/>
                <xsd:element ref="ns2:_dlc_DocIdUrl" minOccurs="0"/>
                <xsd:element ref="ns2:_dlc_DocIdPersistId" minOccurs="0"/>
                <xsd:element ref="ns3:PwCDMSDocumentStatus" minOccurs="0"/>
                <xsd:element ref="ns3:PwCDMSKeywords" minOccurs="0"/>
                <xsd:element ref="ns3:PwCDMSPSPStatus" minOccurs="0"/>
                <xsd:element ref="ns3:PwCDMSOriginalFileName" minOccurs="0"/>
                <xsd:element ref="ns3:PwCDMSOriginalPath" minOccurs="0"/>
                <xsd:element ref="ns3:PwCDMSVirtualPath" minOccurs="0"/>
                <xsd:element ref="ns3:PwCDMSDocumentumAuthor" minOccurs="0"/>
                <xsd:element ref="ns3:PwCDMSDocumentumEditor" minOccurs="0"/>
                <xsd:element ref="ns2:TaxMetadataLookup" minOccurs="0"/>
                <xsd:element ref="ns2:PwCDMSPSPNameLookup" minOccurs="0"/>
                <xsd:element ref="ns2:PwCDMSPSPNumberLookup" minOccurs="0"/>
                <xsd:element ref="ns2:PwCDMSClientNameLookup" minOccurs="0"/>
                <xsd:element ref="ns2:PwCDMSClientNumberLookup" minOccurs="0"/>
                <xsd:element ref="ns2:PwCDMSOldMetadataLookup" minOccurs="0"/>
                <xsd:element ref="ns2:PwCDMSOldMetaLookup" minOccurs="0"/>
                <xsd:element ref="ns2:PwCDMSMetadata01Lookup" minOccurs="0"/>
                <xsd:element ref="ns2:PwCDMSMetadata02Lookup" minOccurs="0"/>
                <xsd:element ref="ns2:PwCDMSMetadata03Lookup" minOccurs="0"/>
                <xsd:element ref="ns2:PwCDMSMetadata04Lookup" minOccurs="0"/>
                <xsd:element ref="ns3:PwCDMSTaxMailReferenceId" minOccurs="0"/>
                <xsd:element ref="ns4:PwCDMSFileLeafRefForLookup" minOccurs="0"/>
                <xsd:element ref="ns1:_dlc_Exempt" minOccurs="0"/>
                <xsd:element ref="ns3:DLCPolicyLabelValue" minOccurs="0"/>
                <xsd:element ref="ns3:DLCPolicyLabelClientValue" minOccurs="0"/>
                <xsd:element ref="ns3:DLCPolicyLabelLock" minOccurs="0"/>
                <xsd:element ref="ns2:b4d8f61a260b434cbad284f3803db644"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2"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404ecc-536c-46df-8555-f9220a68b4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MetadataLookup" ma:index="19" nillable="true" ma:displayName="TaxMetadata ID" ma:list="14795811-6312-4cdf-b766-57fefcd44bda" ma:internalName="TaxMetadataLookup" ma:showField="ID" ma:web="{b7404ecc-536c-46df-8555-f9220a68b4f1}">
      <xsd:simpleType>
        <xsd:restriction base="dms:Lookup"/>
      </xsd:simpleType>
    </xsd:element>
    <xsd:element name="PwCDMSPSPNameLookup" ma:index="20" nillable="true" ma:displayName="Engagement Name" ma:list="14795811-6312-4cdf-b766-57fefcd44bda" ma:internalName="PwCDMSPSPNameLookup" ma:readOnly="true" ma:showField="PwCDMSPSPName" ma:web="{b7404ecc-536c-46df-8555-f9220a68b4f1}">
      <xsd:simpleType>
        <xsd:restriction base="dms:Lookup"/>
      </xsd:simpleType>
    </xsd:element>
    <xsd:element name="PwCDMSPSPNumberLookup" ma:index="21" nillable="true" ma:displayName="Engagement Number" ma:list="14795811-6312-4cdf-b766-57fefcd44bda" ma:internalName="PwCDMSPSPNumberLookup" ma:readOnly="true" ma:showField="PwCDMSPSPNumber" ma:web="{b7404ecc-536c-46df-8555-f9220a68b4f1}">
      <xsd:simpleType>
        <xsd:restriction base="dms:Lookup"/>
      </xsd:simpleType>
    </xsd:element>
    <xsd:element name="PwCDMSClientNameLookup" ma:index="22" nillable="true" ma:displayName="Client Name" ma:list="14795811-6312-4cdf-b766-57fefcd44bda" ma:internalName="PwCDMSClientNameLookup" ma:readOnly="true" ma:showField="PwCDMSClientName" ma:web="{b7404ecc-536c-46df-8555-f9220a68b4f1}">
      <xsd:simpleType>
        <xsd:restriction base="dms:Lookup"/>
      </xsd:simpleType>
    </xsd:element>
    <xsd:element name="PwCDMSClientNumberLookup" ma:index="23" nillable="true" ma:displayName="Client Number" ma:list="14795811-6312-4cdf-b766-57fefcd44bda" ma:internalName="PwCDMSClientNumberLookup" ma:readOnly="true" ma:showField="PwCDMSClientNumber" ma:web="{b7404ecc-536c-46df-8555-f9220a68b4f1}">
      <xsd:simpleType>
        <xsd:restriction base="dms:Lookup"/>
      </xsd:simpleType>
    </xsd:element>
    <xsd:element name="PwCDMSOldMetadataLookup" ma:index="24" nillable="true" ma:displayName="OldMetadata" ma:list="14795811-6312-4cdf-b766-57fefcd44bda" ma:internalName="PwCDMSOldMetadataLookup" ma:readOnly="true" ma:showField="PwCDMSOldMetadata" ma:web="{b7404ecc-536c-46df-8555-f9220a68b4f1}">
      <xsd:simpleType>
        <xsd:restriction base="dms:Lookup"/>
      </xsd:simpleType>
    </xsd:element>
    <xsd:element name="PwCDMSOldMetaLookup" ma:index="25" nillable="true" ma:displayName="Former Client Names" ma:list="{14795811-6312-4CDF-B766-57FEFCD44BDA}" ma:internalName="PwCDMSOldMetaLookup" ma:readOnly="true" ma:showField="PwCDMSOldMeta" ma:web="{b7404ecc-536c-46df-8555-f9220a68b4f1}">
      <xsd:simpleType>
        <xsd:restriction base="dms:Lookup"/>
      </xsd:simpleType>
    </xsd:element>
    <xsd:element name="PwCDMSMetadata01Lookup" ma:index="26" nillable="true" ma:displayName="Metadata_01" ma:list="{14795811-6312-4CDF-B766-57FEFCD44BDA}" ma:internalName="PwCDMSMetadata01Lookup" ma:readOnly="true" ma:showField="PwCDMSMetadata01" ma:web="{b7404ecc-536c-46df-8555-f9220a68b4f1}">
      <xsd:simpleType>
        <xsd:restriction base="dms:Lookup"/>
      </xsd:simpleType>
    </xsd:element>
    <xsd:element name="PwCDMSMetadata02Lookup" ma:index="27" nillable="true" ma:displayName="Metadata_02" ma:list="{14795811-6312-4CDF-B766-57FEFCD44BDA}" ma:internalName="PwCDMSMetadata02Lookup" ma:readOnly="true" ma:showField="PwCDMSMetadata02" ma:web="{b7404ecc-536c-46df-8555-f9220a68b4f1}">
      <xsd:simpleType>
        <xsd:restriction base="dms:Lookup"/>
      </xsd:simpleType>
    </xsd:element>
    <xsd:element name="PwCDMSMetadata03Lookup" ma:index="28" nillable="true" ma:displayName="Metadata_03" ma:list="{14795811-6312-4CDF-B766-57FEFCD44BDA}" ma:internalName="PwCDMSMetadata03Lookup" ma:readOnly="true" ma:showField="PwCDMSMetadata03" ma:web="{b7404ecc-536c-46df-8555-f9220a68b4f1}">
      <xsd:simpleType>
        <xsd:restriction base="dms:Lookup"/>
      </xsd:simpleType>
    </xsd:element>
    <xsd:element name="PwCDMSMetadata04Lookup" ma:index="29" nillable="true" ma:displayName="Metadata_04" ma:list="{14795811-6312-4CDF-B766-57FEFCD44BDA}" ma:internalName="PwCDMSMetadata04Lookup" ma:readOnly="true" ma:showField="PwCDMSMetadata04" ma:web="{b7404ecc-536c-46df-8555-f9220a68b4f1}">
      <xsd:simpleType>
        <xsd:restriction base="dms:Lookup"/>
      </xsd:simpleType>
    </xsd:element>
    <xsd:element name="b4d8f61a260b434cbad284f3803db644" ma:index="36" nillable="true" ma:taxonomy="true" ma:internalName="b4d8f61a260b434cbad284f3803db644" ma:taxonomyFieldName="PwCDMSBusStatus" ma:displayName="Business Status" ma:fieldId="{b4d8f61a-260b-434c-bad2-84f3803db644}" ma:taxonomyMulti="true" ma:sspId="ab9834dd-ff68-45f4-a6a1-91950eae21ac" ma:termSetId="68f98dad-d019-4f20-be58-f6e73e457bae" ma:anchorId="00000000-0000-0000-0000-000000000000" ma:open="true" ma:isKeyword="false">
      <xsd:complexType>
        <xsd:sequence>
          <xsd:element ref="pc:Terms" minOccurs="0" maxOccurs="1"/>
        </xsd:sequence>
      </xsd:complexType>
    </xsd:element>
    <xsd:element name="TaxCatchAll" ma:index="37" nillable="true" ma:displayName="Taxonomy Catch All Column" ma:hidden="true" ma:list="{88488706-4580-4459-b910-5001ead5f2bf}" ma:internalName="TaxCatchAll" ma:showField="CatchAllData" ma:web="b7404ecc-536c-46df-8555-f9220a68b4f1">
      <xsd:complexType>
        <xsd:complexContent>
          <xsd:extension base="dms:MultiChoiceLookup">
            <xsd:sequence>
              <xsd:element name="Value" type="dms:Lookup" maxOccurs="unbounded" minOccurs="0" nillable="true"/>
            </xsd:sequence>
          </xsd:extension>
        </xsd:complexContent>
      </xsd:complexType>
    </xsd:element>
    <xsd:element name="TaxCatchAllLabel" ma:index="38" nillable="true" ma:displayName="Taxonomy Catch All Column1" ma:hidden="true" ma:list="{88488706-4580-4459-b910-5001ead5f2bf}" ma:internalName="TaxCatchAllLabel" ma:readOnly="true" ma:showField="CatchAllDataLabel" ma:web="b7404ecc-536c-46df-8555-f9220a68b4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DocumentStatus" ma:index="11" nillable="true" ma:displayName="Document Status" ma:internalName="PwCDMSDocumentStatus">
      <xsd:simpleType>
        <xsd:restriction base="dms:Text"/>
      </xsd:simpleType>
    </xsd:element>
    <xsd:element name="PwCDMSKeywords" ma:index="12" nillable="true" ma:displayName="Keywords" ma:internalName="PwCDMSKeywords">
      <xsd:simpleType>
        <xsd:restriction base="dms:Text"/>
      </xsd:simpleType>
    </xsd:element>
    <xsd:element name="PwCDMSPSPStatus" ma:index="13" nillable="true" ma:displayName="Engagement Status" ma:internalName="PwCDMSPSPStatus">
      <xsd:simpleType>
        <xsd:restriction base="dms:Text"/>
      </xsd:simpleType>
    </xsd:element>
    <xsd:element name="PwCDMSOriginalFileName" ma:index="14" nillable="true" ma:displayName="Original File Name" ma:internalName="PwCDMSOriginalFileName">
      <xsd:simpleType>
        <xsd:restriction base="dms:Note"/>
      </xsd:simpleType>
    </xsd:element>
    <xsd:element name="PwCDMSOriginalPath" ma:index="15" nillable="true" ma:displayName="Original Path" ma:internalName="PwCDMSOriginalPath">
      <xsd:simpleType>
        <xsd:restriction base="dms:Note"/>
      </xsd:simpleType>
    </xsd:element>
    <xsd:element name="PwCDMSVirtualPath" ma:index="16" nillable="true" ma:displayName="Virtual Path" ma:internalName="PwCDMSVirtualPath">
      <xsd:simpleType>
        <xsd:restriction base="dms:Note"/>
      </xsd:simpleType>
    </xsd:element>
    <xsd:element name="PwCDMSDocumentumAuthor" ma:index="17" nillable="true" ma:displayName="Documentum Author" ma:internalName="PwCDMSDocumentumAuthor">
      <xsd:simpleType>
        <xsd:restriction base="dms:Text"/>
      </xsd:simpleType>
    </xsd:element>
    <xsd:element name="PwCDMSDocumentumEditor" ma:index="18" nillable="true" ma:displayName="Documentum Editor" ma:internalName="PwCDMSDocumentumEditor">
      <xsd:simpleType>
        <xsd:restriction base="dms:Text"/>
      </xsd:simpleType>
    </xsd:element>
    <xsd:element name="PwCDMSTaxMailReferenceId" ma:index="30" nillable="true" ma:displayName="TaxMailReferenceId" ma:indexed="true" ma:internalName="PwCDMSTaxMailReferenceId">
      <xsd:simpleType>
        <xsd:restriction base="dms:Text"/>
      </xsd:simpleType>
    </xsd:element>
    <xsd:element name="DLCPolicyLabelValue" ma:index="3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5"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2926C0-7C25-4845-91D9-0A439AF9F39F" elementFormDefault="qualified">
    <xsd:import namespace="http://schemas.microsoft.com/office/2006/documentManagement/types"/>
    <xsd:import namespace="http://schemas.microsoft.com/office/infopath/2007/PartnerControls"/>
    <xsd:element name="PwCDMSFileLeafRefForLookup" ma:index="31" nillable="true" ma:displayName="File Name Lookup" ma:internalName="PwCDMSFileLeafRefForLookup">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2</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3</Type>
    <SequenceNumber>10000</SequenceNumber>
    <Url/>
    <Assembly>PwC.SP.DMS.ASE.WebTemplate, Version=1.0.0.0, Culture=neutral, PublicKeyToken=222624dbfcadd2e9</Assembly>
    <Class>PwC.SP.DMS.ASE.WebTemplate.EventReceivers.DocumentsValidation.TaxDocumentEventReceivers</Class>
    <Data/>
    <Filter/>
  </Receiver>
  <Receiver>
    <Name/>
    <Synchronization>Synchronous</Synchronization>
    <Type>9</Type>
    <SequenceNumber>10000</SequenceNumber>
    <Url/>
    <Assembly>PwC.SP.DMS.ASE.WebTemplate, Version=1.0.0.0, Culture=neutral, PublicKeyToken=222624dbfcadd2e9</Assembly>
    <Class>PwC.SP.DMS.ASE.WebTemplate.EventReceivers.DocumentsValidation.TaxDocumentEventReceivers</Class>
    <Data/>
    <Filter/>
  </Receiver>
</spe:Receivers>
</file>

<file path=customXml/item4.xml><?xml version="1.0" encoding="utf-8"?>
<?mso-contentType ?>
<p:Policy xmlns:p="office.server.policy" id="" local="true">
  <p:Name>DMSDocument</p:Name>
  <p:Description/>
  <p:Statement/>
  <p:PolicyItems>
    <p:PolicyItem featureId="Microsoft.Office.RecordsManagement.PolicyFeatures.PolicyLabel" staticId="0x0101005FF0B98AD78640A8A6ADA1A2DCD2AC7200A0E4B02ECD199F43A0D2E3B7F625FCA6|1627526457" UniqueId="5c89bab7-ef71-46aa-a488-987765f521a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segment type="literal">; Id: </segment>
          <segment type="metadata">_dlc_DocId</segment>
        </label>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PwCDMSVirtualPath xmlns="722926c0-7c25-4845-91d9-0a439af9f39f" xsi:nil="true"/>
    <PwCDMSDocumentStatus xmlns="722926c0-7c25-4845-91d9-0a439af9f39f" xsi:nil="true"/>
    <b4d8f61a260b434cbad284f3803db644 xmlns="b7404ecc-536c-46df-8555-f9220a68b4f1">
      <Terms xmlns="http://schemas.microsoft.com/office/infopath/2007/PartnerControls"/>
    </b4d8f61a260b434cbad284f3803db644>
    <TaxMetadataLookup xmlns="b7404ecc-536c-46df-8555-f9220a68b4f1">1</TaxMetadataLookup>
    <PwCDMSPSPStatus xmlns="722926c0-7c25-4845-91d9-0a439af9f39f" xsi:nil="true"/>
    <PwCDMSOriginalFileName xmlns="722926c0-7c25-4845-91d9-0a439af9f39f" xsi:nil="true"/>
    <PwCDMSOriginalPath xmlns="722926c0-7c25-4845-91d9-0a439af9f39f" xsi:nil="true"/>
    <DLCPolicyLabelClientValue xmlns="722926c0-7c25-4845-91d9-0a439af9f39f">Version : {_UIVersionString}; Id: FUQXMSSZ54SW-968151491-610</DLCPolicyLabelClientValue>
    <PwCDMSDocumentumAuthor xmlns="722926c0-7c25-4845-91d9-0a439af9f39f" xsi:nil="true"/>
    <PwCDMSTaxMailReferenceId xmlns="722926c0-7c25-4845-91d9-0a439af9f39f" xsi:nil="true"/>
    <PwCDMSKeywords xmlns="722926c0-7c25-4845-91d9-0a439af9f39f" xsi:nil="true"/>
    <PwCDMSDocumentumEditor xmlns="722926c0-7c25-4845-91d9-0a439af9f39f" xsi:nil="true"/>
    <DLCPolicyLabelLock xmlns="722926c0-7c25-4845-91d9-0a439af9f39f" xsi:nil="true"/>
    <PwCDMSFileLeafRefForLookup xmlns="722926C0-7C25-4845-91D9-0A439AF9F39F" xsi:nil="true"/>
    <TaxCatchAll xmlns="b7404ecc-536c-46df-8555-f9220a68b4f1"/>
    <_dlc_DocId xmlns="b7404ecc-536c-46df-8555-f9220a68b4f1">FUQXMSSZ54SW-968151491-610</_dlc_DocId>
    <_dlc_DocIdUrl xmlns="b7404ecc-536c-46df-8555-f9220a68b4f1">
      <Url>https://tax-dms.eurad.ad.pwcinternal.com/sites/0.0833216.001/_layouts/15/DocIdRedir.aspx?ID=FUQXMSSZ54SW-968151491-610</Url>
      <Description>FUQXMSSZ54SW-968151491-610</Description>
    </_dlc_DocIdUrl>
    <DLCPolicyLabelValue xmlns="722926c0-7c25-4845-91d9-0a439af9f39f">Version : {_UIVersionString}; Id: FUQXMSSZ54SW-968151491-610</DLCPolicyLabelValue>
  </documentManagement>
</p:properties>
</file>

<file path=customXml/itemProps1.xml><?xml version="1.0" encoding="utf-8"?>
<ds:datastoreItem xmlns:ds="http://schemas.openxmlformats.org/officeDocument/2006/customXml" ds:itemID="{9C9A6DA2-9736-4A4C-9D9B-3011B99FB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04ecc-536c-46df-8555-f9220a68b4f1"/>
    <ds:schemaRef ds:uri="722926c0-7c25-4845-91d9-0a439af9f39f"/>
    <ds:schemaRef ds:uri="722926C0-7C25-4845-91D9-0A439AF9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4BD611-2B10-4242-A329-D72A721410E2}">
  <ds:schemaRefs>
    <ds:schemaRef ds:uri="http://schemas.microsoft.com/sharepoint/v3/contenttype/forms"/>
  </ds:schemaRefs>
</ds:datastoreItem>
</file>

<file path=customXml/itemProps3.xml><?xml version="1.0" encoding="utf-8"?>
<ds:datastoreItem xmlns:ds="http://schemas.openxmlformats.org/officeDocument/2006/customXml" ds:itemID="{DDC22136-E4B5-49DE-9E30-5B84F9810879}">
  <ds:schemaRefs>
    <ds:schemaRef ds:uri="http://schemas.microsoft.com/sharepoint/events"/>
  </ds:schemaRefs>
</ds:datastoreItem>
</file>

<file path=customXml/itemProps4.xml><?xml version="1.0" encoding="utf-8"?>
<ds:datastoreItem xmlns:ds="http://schemas.openxmlformats.org/officeDocument/2006/customXml" ds:itemID="{9F3E1F0E-D0EA-4728-9110-43ECE7857A7D}">
  <ds:schemaRefs>
    <ds:schemaRef ds:uri="office.server.policy"/>
  </ds:schemaRefs>
</ds:datastoreItem>
</file>

<file path=customXml/itemProps5.xml><?xml version="1.0" encoding="utf-8"?>
<ds:datastoreItem xmlns:ds="http://schemas.openxmlformats.org/officeDocument/2006/customXml" ds:itemID="{F13CD869-624A-49A4-8D96-FE6AEAF587C2}">
  <ds:schemaRefs>
    <ds:schemaRef ds:uri="722926C0-7C25-4845-91D9-0A439AF9F39F"/>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722926c0-7c25-4845-91d9-0a439af9f39f"/>
    <ds:schemaRef ds:uri="http://schemas.microsoft.com/office/2006/metadata/properties"/>
    <ds:schemaRef ds:uri="b7404ecc-536c-46df-8555-f9220a68b4f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Fragebogen</vt:lpstr>
      <vt:lpstr>Bewertungsbogen</vt:lpstr>
      <vt:lpstr>Erläuterungen</vt:lpstr>
      <vt:lpstr>Bewertungsbogen!Druckbereich</vt:lpstr>
      <vt:lpstr>Erläuterungen!Druckbereich</vt:lpstr>
      <vt:lpstr>Fragebogen!Druckbereich</vt:lpstr>
      <vt:lpstr>Bewertungsbogen!Drucktitel</vt:lpstr>
      <vt:lpstr>Fragebogen!Drucktitel</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EBFR</dc:creator>
  <cp:lastModifiedBy>Zipfel Dominik</cp:lastModifiedBy>
  <cp:lastPrinted>2018-12-18T08:22:36Z</cp:lastPrinted>
  <dcterms:created xsi:type="dcterms:W3CDTF">2018-02-01T14:57:01Z</dcterms:created>
  <dcterms:modified xsi:type="dcterms:W3CDTF">2024-01-15T13:12:25Z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0x0101005FF0B98AD78640A8A6ADA1A2DCD2AC7200A0E4B02ECD199F43A0D2E3B7F625FCA6</vt:lpwstr>
  </property>
  <property fmtid="{D5CDD505-2E9C-101B-9397-08002B2CF9AE}" pid="3" name="_dlc_DocIdItemGuid">
    <vt:lpwstr>d92271b9-c0ad-446b-a1c2-d05758f5be2e</vt:lpwstr>
  </property>
</Properties>
</file>